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1" documentId="13_ncr:1_{2015A144-90D2-4049-9ECF-2266AC6DCF44}" xr6:coauthVersionLast="47" xr6:coauthVersionMax="47" xr10:uidLastSave="{5ABD2B5C-16C0-4518-AA79-67DD1B210DD9}"/>
  <bookViews>
    <workbookView xWindow="-120" yWindow="-120" windowWidth="29040" windowHeight="15840" firstSheet="17" activeTab="22" xr2:uid="{EF99B485-71B5-430F-BF9F-10B1DB403D31}"/>
  </bookViews>
  <sheets>
    <sheet name="項目リスト" sheetId="107" r:id="rId1"/>
    <sheet name="User-Defined KW Dropdown List" sheetId="90" r:id="rId2"/>
    <sheet name="基本情報 方式2 Seq.1" sheetId="97" r:id="rId3"/>
    <sheet name="基本情報 方式2 Seq.2" sheetId="98" r:id="rId4"/>
    <sheet name="M1(Seq.2)" sheetId="93" r:id="rId5"/>
    <sheet name="M2(Seq.2)" sheetId="102" r:id="rId6"/>
    <sheet name="M3(Seq.2)" sheetId="104" r:id="rId7"/>
    <sheet name="M4(Seq.2)" sheetId="87" r:id="rId8"/>
    <sheet name="M5(Seq.2)" sheetId="88" r:id="rId9"/>
    <sheet name="基本情報 Seq.3" sheetId="99" r:id="rId10"/>
    <sheet name="M3(Seq.3)" sheetId="105" r:id="rId11"/>
    <sheet name="M5(Seq.3)" sheetId="89" r:id="rId12"/>
    <sheet name="基本情報 Seq.4" sheetId="100" r:id="rId13"/>
    <sheet name="M1(Seq.4)" sheetId="94" r:id="rId14"/>
    <sheet name="基本情報 Seq.5" sheetId="101" r:id="rId15"/>
    <sheet name="M1(Seq.5)" sheetId="95" r:id="rId16"/>
    <sheet name="M2(Seq.5)" sheetId="103" r:id="rId17"/>
    <sheet name="M3(Seq.5)" sheetId="106" r:id="rId18"/>
    <sheet name="ICH-JP CV Dropdown list" sheetId="67" r:id="rId19"/>
    <sheet name="JP Submission Unit" sheetId="39" r:id="rId20"/>
    <sheet name="JP Category Event" sheetId="40" r:id="rId21"/>
    <sheet name="JP Initial Submission Type" sheetId="41" r:id="rId22"/>
    <sheet name="JP Context of Use" sheetId="42" r:id="rId23"/>
    <sheet name="JP Submission" sheetId="43" r:id="rId24"/>
    <sheet name="JP Product Category" sheetId="44" r:id="rId25"/>
    <sheet name="JP Substance Name Type" sheetId="45" r:id="rId26"/>
    <sheet name="JP Application" sheetId="46" r:id="rId27"/>
    <sheet name="JP Application Reference Reason" sheetId="47" r:id="rId28"/>
    <sheet name="ICH Context of Use" sheetId="108" r:id="rId29"/>
    <sheet name="ICH Document Type" sheetId="91" r:id="rId30"/>
    <sheet name="ICH Duration" sheetId="68" r:id="rId31"/>
    <sheet name="ICH Route of Admin" sheetId="69" r:id="rId32"/>
    <sheet name="ICH Species" sheetId="70" r:id="rId33"/>
    <sheet name="ICH Type of Control" sheetId="92" r:id="rId34"/>
    <sheet name="M5 Original" sheetId="9" state="hidden" r:id="rId35"/>
  </sheets>
  <definedNames>
    <definedName name="_xlnm._FilterDatabase" localSheetId="28" hidden="1">'ICH Context of Use'!$A$6:$D$149</definedName>
    <definedName name="_xlnm._FilterDatabase" localSheetId="4" hidden="1">'M1(Seq.2)'!$A$3:$K$59</definedName>
    <definedName name="_xlnm._FilterDatabase" localSheetId="13" hidden="1">'M1(Seq.4)'!$A$3:$K$49</definedName>
    <definedName name="_xlnm._FilterDatabase" localSheetId="15" hidden="1">'M1(Seq.5)'!$A$3:$K$51</definedName>
    <definedName name="_xlnm._FilterDatabase" localSheetId="7" hidden="1">'M4(Seq.2)'!$A$3:$R$3</definedName>
    <definedName name="_xlnm._FilterDatabase" localSheetId="34" hidden="1">'M5 Original'!$A$3:$Z$155</definedName>
    <definedName name="_xlnm._FilterDatabase" localSheetId="8" hidden="1">'M5(Seq.2)'!$A$3:$S$209</definedName>
    <definedName name="_xlnm._FilterDatabase" localSheetId="11" hidden="1">'M5(Seq.3)'!$A$3:$S$212</definedName>
    <definedName name="ICH_Context_of_Use_Status_val">#REF!</definedName>
    <definedName name="JP_Analysis_Type_val" localSheetId="11">#REF!</definedName>
    <definedName name="JP_Analysis_Type_val">#REF!</definedName>
    <definedName name="JP_Japanese_Character_Code_val" localSheetId="11">#REF!</definedName>
    <definedName name="JP_Japanese_Character_Code_val">#REF!</definedName>
    <definedName name="JP_Study_Data_Category_val" localSheetId="11">#REF!</definedName>
    <definedName name="JP_Study_Data_Category_val">#REF!</definedName>
    <definedName name="JP_Terminology_Analysis_val" localSheetId="11">#REF!</definedName>
    <definedName name="JP_Terminology_Analysis_val">#REF!</definedName>
    <definedName name="JP_Terminology_Tabulation_val" localSheetId="11">#REF!</definedName>
    <definedName name="JP_Terminology_Tabulation_val">#REF!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8">#REF!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9">#REF!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30">#REF!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31">#REF!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32">#REF!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33">#REF!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4">#REF!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3">#REF!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5">#REF!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6">#REF!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0">#REF!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7">#REF!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8">#REF!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1">#REF!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9">#REF!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2">#REF!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4">#REF!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3">#REF!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#REF!</definedName>
    <definedName name="_xlnm.Print_Area" localSheetId="28">'ICH Context of Use'!$A$1:$C$149</definedName>
    <definedName name="_xlnm.Print_Area" localSheetId="29">'ICH Document Type'!$A$1:$D$76</definedName>
    <definedName name="_xlnm.Print_Area" localSheetId="30">'ICH Duration'!$A$1:$B$9</definedName>
    <definedName name="_xlnm.Print_Area" localSheetId="31">'ICH Route of Admin'!$A$1:$B$14</definedName>
    <definedName name="_xlnm.Print_Area" localSheetId="32">'ICH Species'!$A$1:$B$15</definedName>
    <definedName name="_xlnm.Print_Area" localSheetId="33">'ICH Type of Control'!$A$1:$B$11</definedName>
    <definedName name="_xlnm.Print_Area" localSheetId="9">'基本情報 Seq.3'!$A:$E</definedName>
    <definedName name="_xlnm.Print_Area" localSheetId="12">'基本情報 Seq.4'!$A:$E</definedName>
    <definedName name="_xlnm.Print_Area" localSheetId="14">'基本情報 Seq.5'!$A:$E</definedName>
    <definedName name="_xlnm.Print_Area" localSheetId="2">'基本情報 方式2 Seq.1'!$A:$E</definedName>
    <definedName name="_xlnm.Print_Area" localSheetId="3">'基本情報 方式2 Seq.2'!$A:$E</definedName>
    <definedName name="Status_v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2" i="67" l="1"/>
  <c r="K151" i="67"/>
  <c r="K150" i="67"/>
  <c r="K149" i="67"/>
  <c r="K148" i="67"/>
  <c r="K147" i="67"/>
  <c r="K146" i="67"/>
  <c r="K145" i="67"/>
  <c r="K144" i="67"/>
  <c r="K143" i="67"/>
  <c r="K142" i="67"/>
  <c r="K141" i="67"/>
  <c r="K140" i="67"/>
  <c r="K139" i="67"/>
  <c r="K138" i="67"/>
  <c r="K137" i="67"/>
  <c r="K136" i="67"/>
  <c r="K135" i="67"/>
  <c r="K134" i="67"/>
  <c r="K133" i="67"/>
  <c r="K132" i="67"/>
  <c r="K131" i="67"/>
  <c r="K130" i="67"/>
  <c r="K129" i="67"/>
  <c r="K128" i="67"/>
  <c r="K127" i="67"/>
  <c r="K126" i="67"/>
  <c r="K125" i="67"/>
  <c r="K124" i="67"/>
  <c r="K123" i="67"/>
  <c r="K122" i="67"/>
  <c r="K121" i="67"/>
  <c r="K120" i="67"/>
  <c r="K119" i="67"/>
  <c r="K118" i="67"/>
  <c r="K117" i="67"/>
  <c r="K116" i="67"/>
  <c r="K115" i="67"/>
  <c r="K114" i="67"/>
  <c r="K113" i="67"/>
  <c r="K112" i="67"/>
  <c r="K111" i="67"/>
  <c r="K110" i="67"/>
  <c r="K109" i="67"/>
  <c r="K108" i="67"/>
  <c r="K107" i="67"/>
  <c r="K106" i="67"/>
  <c r="K105" i="67"/>
  <c r="K104" i="67"/>
  <c r="K103" i="67"/>
  <c r="K102" i="67"/>
  <c r="K101" i="67"/>
  <c r="K100" i="67"/>
  <c r="K99" i="67"/>
  <c r="K98" i="67"/>
  <c r="K97" i="67"/>
  <c r="K96" i="67"/>
  <c r="K95" i="67"/>
  <c r="K94" i="67"/>
  <c r="K93" i="67"/>
  <c r="K92" i="67"/>
  <c r="K91" i="67"/>
  <c r="K90" i="67"/>
  <c r="K89" i="67"/>
  <c r="K88" i="67"/>
  <c r="K87" i="67"/>
  <c r="K86" i="67"/>
  <c r="K85" i="67"/>
  <c r="K84" i="67"/>
  <c r="K83" i="67"/>
  <c r="K82" i="67"/>
  <c r="K81" i="67"/>
  <c r="K80" i="67"/>
  <c r="K79" i="67"/>
  <c r="K78" i="67"/>
  <c r="K77" i="67"/>
  <c r="K76" i="67"/>
  <c r="K75" i="67"/>
  <c r="K74" i="67"/>
  <c r="K73" i="67"/>
  <c r="K72" i="67"/>
  <c r="K71" i="67"/>
  <c r="K70" i="67"/>
  <c r="K69" i="67"/>
  <c r="K68" i="67"/>
  <c r="K67" i="67"/>
  <c r="K66" i="67"/>
  <c r="K65" i="67"/>
  <c r="K64" i="67"/>
  <c r="K63" i="67"/>
  <c r="K62" i="67"/>
  <c r="K61" i="67"/>
  <c r="K60" i="67"/>
  <c r="K59" i="67"/>
  <c r="K58" i="67"/>
  <c r="K57" i="67"/>
  <c r="K56" i="67"/>
  <c r="K55" i="67"/>
  <c r="K54" i="67"/>
  <c r="K53" i="67"/>
  <c r="K52" i="67"/>
  <c r="K51" i="67"/>
  <c r="K50" i="67"/>
  <c r="K49" i="67"/>
  <c r="K48" i="67"/>
  <c r="K47" i="67"/>
  <c r="K46" i="67"/>
  <c r="K45" i="67"/>
  <c r="K44" i="67"/>
  <c r="K43" i="67"/>
  <c r="K42" i="67"/>
  <c r="K41" i="67"/>
  <c r="K40" i="67"/>
  <c r="K39" i="67"/>
  <c r="K38" i="67"/>
  <c r="K37" i="67"/>
  <c r="K36" i="67"/>
  <c r="K35" i="67"/>
  <c r="K34" i="67"/>
  <c r="K33" i="67"/>
  <c r="K32" i="67"/>
  <c r="K31" i="67"/>
  <c r="K30" i="67"/>
  <c r="K29" i="67"/>
  <c r="K28" i="67"/>
  <c r="K27" i="67"/>
  <c r="K26" i="67"/>
  <c r="K25" i="67"/>
  <c r="K24" i="67"/>
  <c r="K23" i="67"/>
  <c r="K22" i="67"/>
  <c r="K21" i="67"/>
  <c r="K20" i="67"/>
  <c r="K19" i="67"/>
  <c r="K18" i="67"/>
  <c r="K17" i="67"/>
  <c r="K16" i="67"/>
  <c r="K15" i="67"/>
  <c r="K14" i="67"/>
  <c r="K13" i="67"/>
  <c r="K12" i="67"/>
  <c r="K11" i="67"/>
  <c r="K10" i="67"/>
  <c r="K9" i="67"/>
  <c r="K8" i="67"/>
  <c r="K7" i="67"/>
  <c r="K6" i="67"/>
  <c r="K5" i="67"/>
  <c r="K3" i="67"/>
  <c r="E49" i="67"/>
  <c r="E48" i="67"/>
  <c r="E47" i="67"/>
  <c r="E46" i="67"/>
  <c r="E45" i="67"/>
  <c r="E44" i="67"/>
  <c r="E43" i="67"/>
  <c r="E42" i="67"/>
  <c r="E41" i="67"/>
  <c r="E40" i="67"/>
  <c r="E39" i="67"/>
  <c r="E38" i="67"/>
  <c r="E37" i="67"/>
  <c r="E36" i="67"/>
  <c r="E35" i="67"/>
  <c r="E34" i="67"/>
  <c r="E33" i="67"/>
  <c r="E32" i="67"/>
  <c r="E31" i="67"/>
  <c r="E30" i="67"/>
  <c r="E29" i="67"/>
  <c r="E28" i="67"/>
  <c r="E27" i="67"/>
  <c r="E26" i="67"/>
  <c r="E25" i="67"/>
  <c r="E24" i="67"/>
  <c r="E23" i="67"/>
  <c r="E22" i="67"/>
  <c r="E21" i="67"/>
  <c r="E20" i="67"/>
  <c r="E19" i="67"/>
  <c r="E18" i="67"/>
  <c r="E17" i="67"/>
  <c r="E16" i="67"/>
  <c r="E15" i="67"/>
  <c r="E14" i="67"/>
  <c r="E13" i="67"/>
  <c r="E12" i="67"/>
  <c r="E11" i="67"/>
  <c r="E10" i="67"/>
  <c r="E9" i="67"/>
  <c r="E8" i="67"/>
  <c r="E7" i="67"/>
  <c r="E6" i="67"/>
  <c r="E5" i="67"/>
  <c r="E3" i="67"/>
  <c r="E128" i="106" l="1"/>
  <c r="E127" i="106"/>
  <c r="E126" i="106"/>
  <c r="E122" i="106"/>
  <c r="E120" i="106"/>
  <c r="E119" i="106"/>
  <c r="E118" i="106"/>
  <c r="E116" i="106"/>
  <c r="E115" i="106"/>
  <c r="E114" i="106"/>
  <c r="O111" i="106"/>
  <c r="M111" i="106"/>
  <c r="L111" i="106"/>
  <c r="E111" i="106"/>
  <c r="O110" i="106"/>
  <c r="M110" i="106"/>
  <c r="L110" i="106"/>
  <c r="E110" i="106"/>
  <c r="O109" i="106"/>
  <c r="M109" i="106"/>
  <c r="L109" i="106"/>
  <c r="E109" i="106"/>
  <c r="O108" i="106"/>
  <c r="M108" i="106"/>
  <c r="L108" i="106"/>
  <c r="E108" i="106"/>
  <c r="O107" i="106"/>
  <c r="M107" i="106"/>
  <c r="L107" i="106"/>
  <c r="E107" i="106"/>
  <c r="O106" i="106"/>
  <c r="M106" i="106"/>
  <c r="L106" i="106"/>
  <c r="E106" i="106"/>
  <c r="O104" i="106"/>
  <c r="M104" i="106"/>
  <c r="L104" i="106"/>
  <c r="E104" i="106"/>
  <c r="O102" i="106"/>
  <c r="M102" i="106"/>
  <c r="L102" i="106"/>
  <c r="E102" i="106"/>
  <c r="O100" i="106"/>
  <c r="M100" i="106"/>
  <c r="L100" i="106"/>
  <c r="E100" i="106"/>
  <c r="O99" i="106"/>
  <c r="M99" i="106"/>
  <c r="L99" i="106"/>
  <c r="E99" i="106"/>
  <c r="O98" i="106"/>
  <c r="M98" i="106"/>
  <c r="L98" i="106"/>
  <c r="E98" i="106"/>
  <c r="O97" i="106"/>
  <c r="M97" i="106"/>
  <c r="L97" i="106"/>
  <c r="E97" i="106"/>
  <c r="O96" i="106"/>
  <c r="M96" i="106"/>
  <c r="L96" i="106"/>
  <c r="E96" i="106"/>
  <c r="O95" i="106"/>
  <c r="M95" i="106"/>
  <c r="L95" i="106"/>
  <c r="E95" i="106"/>
  <c r="P93" i="106"/>
  <c r="O93" i="106"/>
  <c r="M93" i="106"/>
  <c r="L93" i="106"/>
  <c r="E93" i="106"/>
  <c r="P92" i="106"/>
  <c r="O92" i="106"/>
  <c r="M92" i="106"/>
  <c r="L92" i="106"/>
  <c r="E92" i="106"/>
  <c r="P91" i="106"/>
  <c r="O91" i="106"/>
  <c r="M91" i="106"/>
  <c r="L91" i="106"/>
  <c r="E91" i="106"/>
  <c r="O90" i="106"/>
  <c r="M90" i="106"/>
  <c r="L90" i="106"/>
  <c r="E90" i="106"/>
  <c r="P89" i="106"/>
  <c r="O89" i="106"/>
  <c r="M89" i="106"/>
  <c r="L89" i="106"/>
  <c r="E89" i="106"/>
  <c r="P88" i="106"/>
  <c r="O88" i="106"/>
  <c r="M88" i="106"/>
  <c r="L88" i="106"/>
  <c r="E88" i="106"/>
  <c r="P87" i="106"/>
  <c r="O87" i="106"/>
  <c r="M87" i="106"/>
  <c r="L87" i="106"/>
  <c r="E87" i="106"/>
  <c r="P86" i="106"/>
  <c r="O86" i="106"/>
  <c r="M86" i="106"/>
  <c r="L86" i="106"/>
  <c r="E86" i="106"/>
  <c r="O85" i="106"/>
  <c r="M85" i="106"/>
  <c r="L85" i="106"/>
  <c r="E85" i="106"/>
  <c r="O83" i="106"/>
  <c r="M83" i="106"/>
  <c r="L83" i="106"/>
  <c r="E83" i="106"/>
  <c r="O82" i="106"/>
  <c r="M82" i="106"/>
  <c r="L82" i="106"/>
  <c r="E82" i="106"/>
  <c r="O81" i="106"/>
  <c r="M81" i="106"/>
  <c r="L81" i="106"/>
  <c r="E81" i="106"/>
  <c r="O80" i="106"/>
  <c r="M80" i="106"/>
  <c r="L80" i="106"/>
  <c r="E80" i="106"/>
  <c r="O79" i="106"/>
  <c r="M79" i="106"/>
  <c r="L79" i="106"/>
  <c r="E79" i="106"/>
  <c r="O77" i="106"/>
  <c r="M77" i="106"/>
  <c r="L77" i="106"/>
  <c r="E77" i="106"/>
  <c r="E75" i="106"/>
  <c r="O72" i="106"/>
  <c r="M72" i="106"/>
  <c r="L72" i="106"/>
  <c r="E72" i="106"/>
  <c r="O71" i="106"/>
  <c r="M71" i="106"/>
  <c r="L71" i="106"/>
  <c r="E71" i="106"/>
  <c r="O70" i="106"/>
  <c r="M70" i="106"/>
  <c r="L70" i="106"/>
  <c r="E70" i="106"/>
  <c r="O69" i="106"/>
  <c r="M69" i="106"/>
  <c r="L69" i="106"/>
  <c r="E69" i="106"/>
  <c r="O68" i="106"/>
  <c r="M68" i="106"/>
  <c r="L68" i="106"/>
  <c r="E68" i="106"/>
  <c r="O67" i="106"/>
  <c r="M67" i="106"/>
  <c r="L67" i="106"/>
  <c r="O65" i="106"/>
  <c r="M65" i="106"/>
  <c r="L65" i="106"/>
  <c r="E65" i="106"/>
  <c r="O63" i="106"/>
  <c r="M63" i="106"/>
  <c r="L63" i="106"/>
  <c r="E63" i="106"/>
  <c r="O61" i="106"/>
  <c r="M61" i="106"/>
  <c r="L61" i="106"/>
  <c r="E61" i="106"/>
  <c r="O60" i="106"/>
  <c r="M60" i="106"/>
  <c r="L60" i="106"/>
  <c r="E60" i="106"/>
  <c r="O59" i="106"/>
  <c r="M59" i="106"/>
  <c r="L59" i="106"/>
  <c r="E59" i="106"/>
  <c r="O58" i="106"/>
  <c r="M58" i="106"/>
  <c r="L58" i="106"/>
  <c r="E58" i="106"/>
  <c r="O57" i="106"/>
  <c r="M57" i="106"/>
  <c r="L57" i="106"/>
  <c r="E57" i="106"/>
  <c r="O56" i="106"/>
  <c r="M56" i="106"/>
  <c r="L56" i="106"/>
  <c r="E56" i="106"/>
  <c r="P54" i="106"/>
  <c r="O54" i="106"/>
  <c r="M54" i="106"/>
  <c r="L54" i="106"/>
  <c r="E54" i="106"/>
  <c r="P53" i="106"/>
  <c r="O53" i="106"/>
  <c r="M53" i="106"/>
  <c r="L53" i="106"/>
  <c r="E53" i="106"/>
  <c r="P52" i="106"/>
  <c r="O52" i="106"/>
  <c r="M52" i="106"/>
  <c r="L52" i="106"/>
  <c r="E52" i="106"/>
  <c r="O51" i="106"/>
  <c r="M51" i="106"/>
  <c r="L51" i="106"/>
  <c r="E51" i="106"/>
  <c r="P50" i="106"/>
  <c r="O50" i="106"/>
  <c r="M50" i="106"/>
  <c r="L50" i="106"/>
  <c r="E50" i="106"/>
  <c r="P49" i="106"/>
  <c r="O49" i="106"/>
  <c r="M49" i="106"/>
  <c r="L49" i="106"/>
  <c r="E49" i="106"/>
  <c r="P48" i="106"/>
  <c r="O48" i="106"/>
  <c r="M48" i="106"/>
  <c r="L48" i="106"/>
  <c r="E48" i="106"/>
  <c r="P47" i="106"/>
  <c r="O47" i="106"/>
  <c r="M47" i="106"/>
  <c r="L47" i="106"/>
  <c r="E47" i="106"/>
  <c r="O46" i="106"/>
  <c r="M46" i="106"/>
  <c r="L46" i="106"/>
  <c r="E46" i="106"/>
  <c r="O44" i="106"/>
  <c r="M44" i="106"/>
  <c r="L44" i="106"/>
  <c r="E44" i="106"/>
  <c r="O43" i="106"/>
  <c r="M43" i="106"/>
  <c r="L43" i="106"/>
  <c r="E43" i="106"/>
  <c r="O42" i="106"/>
  <c r="M42" i="106"/>
  <c r="L42" i="106"/>
  <c r="E42" i="106"/>
  <c r="O41" i="106"/>
  <c r="M41" i="106"/>
  <c r="L41" i="106"/>
  <c r="E41" i="106"/>
  <c r="O40" i="106"/>
  <c r="M40" i="106"/>
  <c r="L40" i="106"/>
  <c r="E40" i="106"/>
  <c r="O38" i="106"/>
  <c r="M38" i="106"/>
  <c r="L38" i="106"/>
  <c r="E38" i="106"/>
  <c r="E36" i="106"/>
  <c r="E33" i="106"/>
  <c r="E32" i="106"/>
  <c r="E31" i="106"/>
  <c r="E30" i="106"/>
  <c r="E28" i="106"/>
  <c r="E26" i="106"/>
  <c r="E24" i="106"/>
  <c r="E23" i="106"/>
  <c r="E22" i="106"/>
  <c r="E20" i="106"/>
  <c r="E18" i="106"/>
  <c r="E17" i="106"/>
  <c r="E15" i="106"/>
  <c r="E14" i="106"/>
  <c r="E13" i="106"/>
  <c r="E12" i="106"/>
  <c r="E11" i="106"/>
  <c r="E10" i="106"/>
  <c r="E8" i="106"/>
  <c r="E7" i="106"/>
  <c r="K32" i="106"/>
  <c r="J33" i="106"/>
  <c r="E128" i="105"/>
  <c r="E127" i="105"/>
  <c r="E126" i="105"/>
  <c r="E122" i="105"/>
  <c r="E120" i="105"/>
  <c r="E119" i="105"/>
  <c r="E118" i="105"/>
  <c r="E116" i="105"/>
  <c r="E115" i="105"/>
  <c r="E114" i="105"/>
  <c r="O111" i="105"/>
  <c r="M111" i="105"/>
  <c r="L111" i="105"/>
  <c r="E111" i="105"/>
  <c r="E110" i="105"/>
  <c r="E109" i="105"/>
  <c r="E108" i="105"/>
  <c r="E107" i="105"/>
  <c r="E106" i="105"/>
  <c r="O104" i="105"/>
  <c r="M104" i="105"/>
  <c r="L104" i="105"/>
  <c r="E104" i="105"/>
  <c r="O102" i="105"/>
  <c r="M102" i="105"/>
  <c r="L102" i="105"/>
  <c r="E102" i="105"/>
  <c r="O100" i="105"/>
  <c r="M100" i="105"/>
  <c r="L100" i="105"/>
  <c r="E100" i="105"/>
  <c r="O99" i="105"/>
  <c r="M99" i="105"/>
  <c r="L99" i="105"/>
  <c r="E99" i="105"/>
  <c r="O98" i="105"/>
  <c r="M98" i="105"/>
  <c r="L98" i="105"/>
  <c r="E98" i="105"/>
  <c r="O97" i="105"/>
  <c r="M97" i="105"/>
  <c r="L97" i="105"/>
  <c r="E97" i="105"/>
  <c r="O96" i="105"/>
  <c r="M96" i="105"/>
  <c r="L96" i="105"/>
  <c r="E96" i="105"/>
  <c r="O95" i="105"/>
  <c r="M95" i="105"/>
  <c r="L95" i="105"/>
  <c r="E95" i="105"/>
  <c r="P93" i="105"/>
  <c r="O93" i="105"/>
  <c r="M93" i="105"/>
  <c r="L93" i="105"/>
  <c r="E93" i="105"/>
  <c r="P92" i="105"/>
  <c r="O92" i="105"/>
  <c r="M92" i="105"/>
  <c r="L92" i="105"/>
  <c r="E92" i="105"/>
  <c r="P91" i="105"/>
  <c r="O91" i="105"/>
  <c r="M91" i="105"/>
  <c r="L91" i="105"/>
  <c r="E91" i="105"/>
  <c r="O90" i="105"/>
  <c r="M90" i="105"/>
  <c r="L90" i="105"/>
  <c r="E90" i="105"/>
  <c r="P89" i="105"/>
  <c r="O89" i="105"/>
  <c r="M89" i="105"/>
  <c r="L89" i="105"/>
  <c r="E89" i="105"/>
  <c r="P88" i="105"/>
  <c r="O88" i="105"/>
  <c r="M88" i="105"/>
  <c r="L88" i="105"/>
  <c r="E88" i="105"/>
  <c r="P87" i="105"/>
  <c r="O87" i="105"/>
  <c r="M87" i="105"/>
  <c r="L87" i="105"/>
  <c r="E87" i="105"/>
  <c r="P86" i="105"/>
  <c r="O86" i="105"/>
  <c r="M86" i="105"/>
  <c r="L86" i="105"/>
  <c r="E86" i="105"/>
  <c r="O85" i="105"/>
  <c r="M85" i="105"/>
  <c r="L85" i="105"/>
  <c r="E85" i="105"/>
  <c r="O83" i="105"/>
  <c r="M83" i="105"/>
  <c r="L83" i="105"/>
  <c r="E83" i="105"/>
  <c r="O82" i="105"/>
  <c r="M82" i="105"/>
  <c r="L82" i="105"/>
  <c r="E82" i="105"/>
  <c r="O81" i="105"/>
  <c r="M81" i="105"/>
  <c r="L81" i="105"/>
  <c r="E81" i="105"/>
  <c r="O80" i="105"/>
  <c r="M80" i="105"/>
  <c r="L80" i="105"/>
  <c r="E80" i="105"/>
  <c r="O79" i="105"/>
  <c r="M79" i="105"/>
  <c r="L79" i="105"/>
  <c r="E79" i="105"/>
  <c r="O77" i="105"/>
  <c r="M77" i="105"/>
  <c r="L77" i="105"/>
  <c r="E77" i="105"/>
  <c r="E75" i="105"/>
  <c r="M72" i="105"/>
  <c r="L72" i="105"/>
  <c r="E72" i="105"/>
  <c r="E71" i="105"/>
  <c r="E70" i="105"/>
  <c r="E69" i="105"/>
  <c r="E68" i="105"/>
  <c r="M65" i="105"/>
  <c r="L65" i="105"/>
  <c r="E65" i="105"/>
  <c r="M63" i="105"/>
  <c r="L63" i="105"/>
  <c r="E63" i="105"/>
  <c r="M61" i="105"/>
  <c r="L61" i="105"/>
  <c r="E61" i="105"/>
  <c r="M60" i="105"/>
  <c r="L60" i="105"/>
  <c r="E60" i="105"/>
  <c r="M59" i="105"/>
  <c r="L59" i="105"/>
  <c r="E59" i="105"/>
  <c r="M58" i="105"/>
  <c r="L58" i="105"/>
  <c r="E58" i="105"/>
  <c r="M57" i="105"/>
  <c r="L57" i="105"/>
  <c r="E57" i="105"/>
  <c r="M56" i="105"/>
  <c r="L56" i="105"/>
  <c r="E56" i="105"/>
  <c r="M54" i="105"/>
  <c r="L54" i="105"/>
  <c r="E54" i="105"/>
  <c r="M53" i="105"/>
  <c r="L53" i="105"/>
  <c r="E53" i="105"/>
  <c r="M52" i="105"/>
  <c r="L52" i="105"/>
  <c r="E52" i="105"/>
  <c r="P53" i="105"/>
  <c r="M51" i="105"/>
  <c r="L51" i="105"/>
  <c r="E51" i="105"/>
  <c r="M50" i="105"/>
  <c r="L50" i="105"/>
  <c r="E50" i="105"/>
  <c r="M49" i="105"/>
  <c r="L49" i="105"/>
  <c r="E49" i="105"/>
  <c r="M48" i="105"/>
  <c r="L48" i="105"/>
  <c r="E48" i="105"/>
  <c r="M47" i="105"/>
  <c r="L47" i="105"/>
  <c r="E47" i="105"/>
  <c r="P48" i="105"/>
  <c r="M46" i="105"/>
  <c r="L46" i="105"/>
  <c r="E46" i="105"/>
  <c r="M44" i="105"/>
  <c r="L44" i="105"/>
  <c r="E44" i="105"/>
  <c r="M43" i="105"/>
  <c r="L43" i="105"/>
  <c r="E43" i="105"/>
  <c r="M42" i="105"/>
  <c r="L42" i="105"/>
  <c r="E42" i="105"/>
  <c r="M41" i="105"/>
  <c r="L41" i="105"/>
  <c r="E41" i="105"/>
  <c r="M40" i="105"/>
  <c r="L40" i="105"/>
  <c r="E40" i="105"/>
  <c r="M38" i="105"/>
  <c r="L38" i="105"/>
  <c r="E38" i="105"/>
  <c r="O72" i="105"/>
  <c r="E36" i="105"/>
  <c r="E33" i="105"/>
  <c r="E32" i="105"/>
  <c r="E31" i="105"/>
  <c r="E30" i="105"/>
  <c r="E28" i="105"/>
  <c r="E26" i="105"/>
  <c r="E24" i="105"/>
  <c r="E23" i="105"/>
  <c r="E22" i="105"/>
  <c r="E21" i="105"/>
  <c r="E20" i="105"/>
  <c r="E18" i="105"/>
  <c r="E17" i="105"/>
  <c r="E15" i="105"/>
  <c r="E14" i="105"/>
  <c r="E13" i="105"/>
  <c r="E12" i="105"/>
  <c r="E11" i="105"/>
  <c r="E10" i="105"/>
  <c r="E8" i="105"/>
  <c r="E7" i="105"/>
  <c r="K33" i="105"/>
  <c r="J33" i="105"/>
  <c r="E128" i="104"/>
  <c r="E127" i="104"/>
  <c r="E126" i="104"/>
  <c r="E122" i="104"/>
  <c r="E120" i="104"/>
  <c r="E119" i="104"/>
  <c r="E118" i="104"/>
  <c r="E116" i="104"/>
  <c r="E115" i="104"/>
  <c r="E114" i="104"/>
  <c r="E111" i="104"/>
  <c r="E110" i="104"/>
  <c r="E109" i="104"/>
  <c r="E108" i="104"/>
  <c r="E107" i="104"/>
  <c r="E106" i="104"/>
  <c r="E104" i="104"/>
  <c r="E102" i="104"/>
  <c r="E100" i="104"/>
  <c r="E99" i="104"/>
  <c r="E98" i="104"/>
  <c r="E97" i="104"/>
  <c r="E96" i="104"/>
  <c r="E95" i="104"/>
  <c r="E93" i="104"/>
  <c r="E92" i="104"/>
  <c r="E91" i="104"/>
  <c r="E90" i="104"/>
  <c r="E89" i="104"/>
  <c r="E88" i="104"/>
  <c r="E87" i="104"/>
  <c r="E86" i="104"/>
  <c r="E85" i="104"/>
  <c r="E83" i="104"/>
  <c r="E82" i="104"/>
  <c r="E81" i="104"/>
  <c r="E80" i="104"/>
  <c r="E79" i="104"/>
  <c r="E77" i="104"/>
  <c r="E75" i="104"/>
  <c r="E72" i="104"/>
  <c r="E71" i="104"/>
  <c r="E70" i="104"/>
  <c r="E69" i="104"/>
  <c r="E68" i="104"/>
  <c r="E67" i="104"/>
  <c r="E65" i="104"/>
  <c r="E63" i="104"/>
  <c r="E61" i="104"/>
  <c r="E60" i="104"/>
  <c r="E59" i="104"/>
  <c r="E58" i="104"/>
  <c r="E57" i="104"/>
  <c r="E56" i="104"/>
  <c r="E54" i="104"/>
  <c r="E53" i="104"/>
  <c r="E52" i="104"/>
  <c r="E51" i="104"/>
  <c r="E50" i="104"/>
  <c r="E49" i="104"/>
  <c r="E48" i="104"/>
  <c r="E47" i="104"/>
  <c r="E46" i="104"/>
  <c r="E44" i="104"/>
  <c r="E43" i="104"/>
  <c r="E42" i="104"/>
  <c r="E41" i="104"/>
  <c r="E40" i="104"/>
  <c r="E38" i="104"/>
  <c r="E36" i="104"/>
  <c r="E33" i="104"/>
  <c r="E32" i="104"/>
  <c r="E31" i="104"/>
  <c r="E30" i="104"/>
  <c r="E28" i="104"/>
  <c r="E26" i="104"/>
  <c r="E24" i="104"/>
  <c r="E23" i="104"/>
  <c r="E22" i="104"/>
  <c r="E21" i="104"/>
  <c r="E20" i="104"/>
  <c r="E18" i="104"/>
  <c r="E17" i="104"/>
  <c r="E15" i="104"/>
  <c r="E14" i="104"/>
  <c r="E13" i="104"/>
  <c r="E12" i="104"/>
  <c r="E11" i="104"/>
  <c r="E10" i="104"/>
  <c r="E8" i="104"/>
  <c r="E7" i="104"/>
  <c r="P54" i="105" l="1"/>
  <c r="P49" i="105"/>
  <c r="K7" i="105"/>
  <c r="K12" i="105"/>
  <c r="K17" i="105"/>
  <c r="K22" i="105"/>
  <c r="K28" i="105"/>
  <c r="K10" i="105"/>
  <c r="K14" i="105"/>
  <c r="K20" i="105"/>
  <c r="K24" i="105"/>
  <c r="K31" i="105"/>
  <c r="P47" i="105"/>
  <c r="P52" i="105"/>
  <c r="J7" i="105"/>
  <c r="K8" i="105"/>
  <c r="J10" i="105"/>
  <c r="K11" i="105"/>
  <c r="J12" i="105"/>
  <c r="K13" i="105"/>
  <c r="J14" i="105"/>
  <c r="K15" i="105"/>
  <c r="J17" i="105"/>
  <c r="K18" i="105"/>
  <c r="J20" i="105"/>
  <c r="K21" i="105"/>
  <c r="J22" i="105"/>
  <c r="K23" i="105"/>
  <c r="J24" i="105"/>
  <c r="K26" i="105"/>
  <c r="J28" i="105"/>
  <c r="K30" i="105"/>
  <c r="J31" i="105"/>
  <c r="K32" i="105"/>
  <c r="O47" i="105"/>
  <c r="O49" i="105"/>
  <c r="O52" i="105"/>
  <c r="O54" i="105"/>
  <c r="J7" i="106"/>
  <c r="K8" i="106"/>
  <c r="J10" i="106"/>
  <c r="K11" i="106"/>
  <c r="J12" i="106"/>
  <c r="K13" i="106"/>
  <c r="J14" i="106"/>
  <c r="K15" i="106"/>
  <c r="J17" i="106"/>
  <c r="K18" i="106"/>
  <c r="J20" i="106"/>
  <c r="J23" i="106"/>
  <c r="K24" i="106"/>
  <c r="J26" i="106"/>
  <c r="K28" i="106"/>
  <c r="J30" i="106"/>
  <c r="K31" i="106"/>
  <c r="J32" i="106"/>
  <c r="K33" i="106"/>
  <c r="J8" i="105"/>
  <c r="J11" i="105"/>
  <c r="J13" i="105"/>
  <c r="J15" i="105"/>
  <c r="J18" i="105"/>
  <c r="J21" i="105"/>
  <c r="J23" i="105"/>
  <c r="J26" i="105"/>
  <c r="J30" i="105"/>
  <c r="J32" i="105"/>
  <c r="O38" i="105"/>
  <c r="O40" i="105"/>
  <c r="O41" i="105"/>
  <c r="O42" i="105"/>
  <c r="O43" i="105"/>
  <c r="O44" i="105"/>
  <c r="O46" i="105"/>
  <c r="O48" i="105"/>
  <c r="O50" i="105"/>
  <c r="O51" i="105"/>
  <c r="O53" i="105"/>
  <c r="O56" i="105"/>
  <c r="O57" i="105"/>
  <c r="O58" i="105"/>
  <c r="O59" i="105"/>
  <c r="O60" i="105"/>
  <c r="O61" i="105"/>
  <c r="O63" i="105"/>
  <c r="O65" i="105"/>
  <c r="K7" i="106"/>
  <c r="J8" i="106"/>
  <c r="K10" i="106"/>
  <c r="J11" i="106"/>
  <c r="K12" i="106"/>
  <c r="J13" i="106"/>
  <c r="K14" i="106"/>
  <c r="J15" i="106"/>
  <c r="K17" i="106"/>
  <c r="J18" i="106"/>
  <c r="K20" i="106"/>
  <c r="K23" i="106"/>
  <c r="J24" i="106"/>
  <c r="K26" i="106"/>
  <c r="J28" i="106"/>
  <c r="K30" i="106"/>
  <c r="J31" i="106"/>
  <c r="G33" i="103" l="1"/>
  <c r="G32" i="103"/>
  <c r="A26" i="103"/>
  <c r="A25" i="103"/>
  <c r="A24" i="103"/>
  <c r="A23" i="103"/>
  <c r="A22" i="103"/>
  <c r="A21" i="103"/>
  <c r="A20" i="103"/>
  <c r="A16" i="103"/>
  <c r="G5" i="103"/>
  <c r="P16" i="67" l="1"/>
  <c r="P17" i="67"/>
  <c r="P18" i="67"/>
  <c r="P8" i="67"/>
  <c r="P9" i="67"/>
  <c r="P10" i="67"/>
  <c r="P11" i="67"/>
  <c r="P12" i="67"/>
  <c r="P13" i="67"/>
  <c r="P14" i="67"/>
  <c r="P15" i="67"/>
  <c r="P6" i="67"/>
  <c r="P7" i="67"/>
  <c r="P5" i="67"/>
  <c r="L80" i="67" l="1"/>
  <c r="L81" i="67"/>
  <c r="L82" i="67"/>
  <c r="L83" i="67"/>
  <c r="L84" i="67"/>
  <c r="L85" i="67"/>
  <c r="L86" i="67"/>
  <c r="L87" i="67"/>
  <c r="L88" i="67"/>
  <c r="L89" i="67"/>
  <c r="L90" i="67"/>
  <c r="L79" i="67"/>
  <c r="L78" i="67"/>
  <c r="L77" i="67"/>
  <c r="L76" i="67"/>
  <c r="L75" i="67"/>
  <c r="L74" i="67"/>
  <c r="L73" i="67"/>
  <c r="L72" i="67"/>
  <c r="L71" i="67"/>
  <c r="L70" i="67"/>
  <c r="L69" i="67"/>
  <c r="L68" i="67"/>
  <c r="L67" i="67"/>
  <c r="L66" i="67"/>
  <c r="L65" i="67"/>
  <c r="L64" i="67"/>
  <c r="L63" i="67"/>
  <c r="L62" i="67"/>
  <c r="L61" i="67"/>
  <c r="L60" i="67"/>
  <c r="L59" i="67"/>
  <c r="L58" i="67"/>
  <c r="L57" i="67"/>
  <c r="L56" i="67"/>
  <c r="L55" i="67"/>
  <c r="L54" i="67"/>
  <c r="L53" i="67"/>
  <c r="L52" i="67"/>
  <c r="L51" i="67"/>
  <c r="L50" i="67"/>
  <c r="L49" i="67"/>
  <c r="L48" i="67"/>
  <c r="L47" i="67"/>
  <c r="L46" i="67"/>
  <c r="L45" i="67"/>
  <c r="L44" i="67"/>
  <c r="L43" i="67"/>
  <c r="L42" i="67"/>
  <c r="L41" i="67"/>
  <c r="L40" i="67"/>
  <c r="L39" i="67"/>
  <c r="L38" i="67"/>
  <c r="L37" i="67"/>
  <c r="L36" i="67"/>
  <c r="L35" i="67"/>
  <c r="L34" i="67"/>
  <c r="L33" i="67"/>
  <c r="L32" i="67"/>
  <c r="L31" i="67"/>
  <c r="L30" i="67"/>
  <c r="L29" i="67"/>
  <c r="L28" i="67"/>
  <c r="L27" i="67"/>
  <c r="L26" i="67"/>
  <c r="L25" i="67"/>
  <c r="L24" i="67"/>
  <c r="L23" i="67"/>
  <c r="L22" i="67"/>
  <c r="L21" i="67"/>
  <c r="L20" i="67"/>
  <c r="L19" i="67"/>
  <c r="L18" i="67"/>
  <c r="L17" i="67"/>
  <c r="L16" i="67"/>
  <c r="L15" i="67"/>
  <c r="L14" i="67"/>
  <c r="L13" i="67"/>
  <c r="L12" i="67"/>
  <c r="L11" i="67"/>
  <c r="L10" i="67"/>
  <c r="L9" i="67"/>
  <c r="L8" i="67"/>
  <c r="L7" i="67"/>
  <c r="L6" i="67"/>
  <c r="L5" i="67"/>
  <c r="P2" i="67"/>
  <c r="O22" i="67"/>
  <c r="O23" i="67"/>
  <c r="O6" i="67"/>
  <c r="O7" i="67"/>
  <c r="O8" i="67"/>
  <c r="O9" i="67"/>
  <c r="O10" i="67"/>
  <c r="O11" i="67"/>
  <c r="O12" i="67"/>
  <c r="O13" i="67"/>
  <c r="O14" i="67"/>
  <c r="O15" i="67"/>
  <c r="O16" i="67"/>
  <c r="O17" i="67"/>
  <c r="O18" i="67"/>
  <c r="O19" i="67"/>
  <c r="O20" i="67"/>
  <c r="O21" i="67"/>
  <c r="O5" i="67"/>
  <c r="N20" i="67"/>
  <c r="N21" i="67"/>
  <c r="N22" i="67"/>
  <c r="N23" i="67"/>
  <c r="N11" i="67"/>
  <c r="N12" i="67"/>
  <c r="N13" i="67"/>
  <c r="N14" i="67"/>
  <c r="N15" i="67"/>
  <c r="N16" i="67"/>
  <c r="N17" i="67"/>
  <c r="N18" i="67"/>
  <c r="N19" i="67"/>
  <c r="N6" i="67"/>
  <c r="N7" i="67"/>
  <c r="N8" i="67"/>
  <c r="N9" i="67"/>
  <c r="N10" i="67"/>
  <c r="N5" i="67"/>
  <c r="M6" i="67"/>
  <c r="M7" i="67"/>
  <c r="M8" i="67"/>
  <c r="M9" i="67"/>
  <c r="M10" i="67"/>
  <c r="M11" i="67"/>
  <c r="M12" i="67"/>
  <c r="M13" i="67"/>
  <c r="M5" i="67"/>
  <c r="L2" i="67"/>
  <c r="P3" i="67"/>
  <c r="L3" i="67"/>
  <c r="A32" i="87" l="1"/>
  <c r="A31" i="87"/>
  <c r="A30" i="87"/>
  <c r="A29" i="87"/>
  <c r="A28" i="87"/>
  <c r="A27" i="87"/>
  <c r="A24" i="87"/>
  <c r="A22" i="87"/>
  <c r="A21" i="87"/>
  <c r="A20" i="87"/>
  <c r="A19" i="87"/>
  <c r="A17" i="87"/>
  <c r="A16" i="87"/>
  <c r="A15" i="87"/>
  <c r="A13" i="87"/>
  <c r="A12" i="87"/>
  <c r="A11" i="87"/>
  <c r="A10" i="87"/>
  <c r="A9" i="87"/>
  <c r="A8" i="87"/>
  <c r="A7" i="87"/>
  <c r="J5" i="67" l="1"/>
  <c r="I6" i="67"/>
  <c r="J3" i="67"/>
  <c r="O3" i="67"/>
  <c r="N3" i="67"/>
  <c r="M3" i="67"/>
  <c r="H7" i="67"/>
  <c r="J6" i="67" l="1"/>
  <c r="I5" i="67"/>
  <c r="H6" i="67"/>
  <c r="H5" i="67"/>
  <c r="G6" i="67"/>
  <c r="G5" i="67"/>
  <c r="G7" i="67"/>
  <c r="G8" i="67"/>
  <c r="G9" i="67"/>
  <c r="G10" i="67"/>
  <c r="G11" i="67"/>
  <c r="G12" i="67"/>
  <c r="G13" i="67"/>
  <c r="G14" i="67"/>
  <c r="G15" i="67"/>
  <c r="G16" i="67"/>
  <c r="G17" i="67"/>
  <c r="G18" i="67"/>
  <c r="G19" i="67"/>
  <c r="G20" i="67"/>
  <c r="F6" i="67"/>
  <c r="F5" i="67"/>
  <c r="F7" i="67"/>
  <c r="D6" i="67"/>
  <c r="D5" i="67"/>
  <c r="C5" i="67"/>
  <c r="D7" i="67"/>
  <c r="D8" i="67"/>
  <c r="C6" i="67"/>
  <c r="B5" i="67"/>
  <c r="C7" i="67"/>
  <c r="C8" i="67"/>
  <c r="C9" i="67"/>
  <c r="C10" i="67"/>
  <c r="C11" i="67"/>
  <c r="B6" i="67"/>
  <c r="B3" i="67"/>
  <c r="I3" i="67"/>
  <c r="H3" i="67"/>
  <c r="G3" i="67"/>
  <c r="F3" i="67"/>
  <c r="D3" i="67"/>
  <c r="C3" i="67"/>
  <c r="J155" i="9" l="1"/>
  <c r="A155" i="9"/>
  <c r="A154" i="9"/>
  <c r="J154" i="9" s="1"/>
  <c r="A153" i="9"/>
  <c r="J153" i="9" s="1"/>
  <c r="A152" i="9"/>
  <c r="J152" i="9" s="1"/>
  <c r="A151" i="9"/>
  <c r="J151" i="9" s="1"/>
  <c r="A150" i="9"/>
  <c r="J150" i="9" s="1"/>
  <c r="L148" i="9"/>
  <c r="J148" i="9"/>
  <c r="A148" i="9"/>
  <c r="L147" i="9"/>
  <c r="J147" i="9"/>
  <c r="A147" i="9"/>
  <c r="L146" i="9"/>
  <c r="J146" i="9"/>
  <c r="A146" i="9"/>
  <c r="L145" i="9"/>
  <c r="A145" i="9"/>
  <c r="L143" i="9"/>
  <c r="J143" i="9"/>
  <c r="A143" i="9"/>
  <c r="L142" i="9"/>
  <c r="J142" i="9"/>
  <c r="A142" i="9"/>
  <c r="L141" i="9"/>
  <c r="J141" i="9"/>
  <c r="A141" i="9"/>
  <c r="L140" i="9"/>
  <c r="A140" i="9"/>
  <c r="L138" i="9"/>
  <c r="J138" i="9"/>
  <c r="A138" i="9"/>
  <c r="L137" i="9"/>
  <c r="J137" i="9"/>
  <c r="A137" i="9"/>
  <c r="L136" i="9"/>
  <c r="A136" i="9"/>
  <c r="L134" i="9"/>
  <c r="J134" i="9"/>
  <c r="A134" i="9"/>
  <c r="L133" i="9"/>
  <c r="J133" i="9"/>
  <c r="A133" i="9"/>
  <c r="L132" i="9"/>
  <c r="J132" i="9"/>
  <c r="A132" i="9"/>
  <c r="L131" i="9"/>
  <c r="A131" i="9"/>
  <c r="L129" i="9"/>
  <c r="J129" i="9"/>
  <c r="A129" i="9"/>
  <c r="L128" i="9"/>
  <c r="J128" i="9"/>
  <c r="A128" i="9"/>
  <c r="L127" i="9"/>
  <c r="J127" i="9"/>
  <c r="A127" i="9"/>
  <c r="L126" i="9"/>
  <c r="A126" i="9"/>
  <c r="L123" i="9"/>
  <c r="K123" i="9"/>
  <c r="J123" i="9"/>
  <c r="I123" i="9"/>
  <c r="A123" i="9"/>
  <c r="L122" i="9"/>
  <c r="K122" i="9"/>
  <c r="J122" i="9"/>
  <c r="I122" i="9"/>
  <c r="A122" i="9"/>
  <c r="L121" i="9"/>
  <c r="K121" i="9"/>
  <c r="J121" i="9"/>
  <c r="I121" i="9"/>
  <c r="A121" i="9"/>
  <c r="L119" i="9"/>
  <c r="K119" i="9"/>
  <c r="J119" i="9"/>
  <c r="I119" i="9"/>
  <c r="A119" i="9"/>
  <c r="L118" i="9"/>
  <c r="K118" i="9"/>
  <c r="J118" i="9"/>
  <c r="I118" i="9"/>
  <c r="A118" i="9"/>
  <c r="L117" i="9"/>
  <c r="K117" i="9"/>
  <c r="J117" i="9"/>
  <c r="I117" i="9"/>
  <c r="A117" i="9"/>
  <c r="L115" i="9"/>
  <c r="K115" i="9"/>
  <c r="J115" i="9"/>
  <c r="I115" i="9"/>
  <c r="E115" i="9"/>
  <c r="A115" i="9"/>
  <c r="L114" i="9"/>
  <c r="K114" i="9"/>
  <c r="J114" i="9"/>
  <c r="I114" i="9"/>
  <c r="E114" i="9"/>
  <c r="A114" i="9"/>
  <c r="L113" i="9"/>
  <c r="K113" i="9"/>
  <c r="J113" i="9"/>
  <c r="I113" i="9"/>
  <c r="E113" i="9"/>
  <c r="A113" i="9"/>
  <c r="I112" i="9"/>
  <c r="L112" i="9"/>
  <c r="K112" i="9"/>
  <c r="E112" i="9"/>
  <c r="A112" i="9"/>
  <c r="I111" i="9"/>
  <c r="L111" i="9"/>
  <c r="K111" i="9"/>
  <c r="E111" i="9"/>
  <c r="A111" i="9"/>
  <c r="J111" i="9" s="1"/>
  <c r="L109" i="9"/>
  <c r="K109" i="9"/>
  <c r="J109" i="9"/>
  <c r="I109" i="9"/>
  <c r="E109" i="9"/>
  <c r="A109" i="9"/>
  <c r="L108" i="9"/>
  <c r="K108" i="9"/>
  <c r="J108" i="9"/>
  <c r="I108" i="9"/>
  <c r="E108" i="9"/>
  <c r="A108" i="9"/>
  <c r="I107" i="9"/>
  <c r="L107" i="9"/>
  <c r="K107" i="9"/>
  <c r="E107" i="9"/>
  <c r="A107" i="9"/>
  <c r="J107" i="9" s="1"/>
  <c r="L105" i="9"/>
  <c r="K105" i="9"/>
  <c r="J105" i="9"/>
  <c r="I105" i="9"/>
  <c r="E105" i="9"/>
  <c r="A105" i="9"/>
  <c r="L104" i="9"/>
  <c r="K104" i="9"/>
  <c r="J104" i="9"/>
  <c r="I104" i="9"/>
  <c r="E104" i="9"/>
  <c r="A104" i="9"/>
  <c r="L103" i="9"/>
  <c r="K103" i="9"/>
  <c r="J103" i="9"/>
  <c r="I103" i="9"/>
  <c r="E103" i="9"/>
  <c r="A103" i="9"/>
  <c r="L102" i="9"/>
  <c r="K102" i="9"/>
  <c r="I102" i="9"/>
  <c r="E102" i="9"/>
  <c r="A102" i="9"/>
  <c r="L101" i="9"/>
  <c r="K101" i="9"/>
  <c r="I101" i="9"/>
  <c r="E101" i="9"/>
  <c r="A101" i="9"/>
  <c r="I100" i="9"/>
  <c r="L100" i="9"/>
  <c r="K100" i="9"/>
  <c r="E100" i="9"/>
  <c r="A100" i="9"/>
  <c r="J100" i="9" s="1"/>
  <c r="I99" i="9"/>
  <c r="L99" i="9"/>
  <c r="K99" i="9"/>
  <c r="E99" i="9"/>
  <c r="A99" i="9"/>
  <c r="I98" i="9"/>
  <c r="L98" i="9"/>
  <c r="K98" i="9"/>
  <c r="E98" i="9"/>
  <c r="A98" i="9"/>
  <c r="I97" i="9"/>
  <c r="L97" i="9"/>
  <c r="K97" i="9"/>
  <c r="E97" i="9"/>
  <c r="A97" i="9"/>
  <c r="I96" i="9"/>
  <c r="L96" i="9"/>
  <c r="K96" i="9"/>
  <c r="E96" i="9"/>
  <c r="A96" i="9"/>
  <c r="I95" i="9"/>
  <c r="L95" i="9"/>
  <c r="K95" i="9"/>
  <c r="E95" i="9"/>
  <c r="A95" i="9"/>
  <c r="I94" i="9"/>
  <c r="L94" i="9"/>
  <c r="K94" i="9"/>
  <c r="E94" i="9"/>
  <c r="A94" i="9"/>
  <c r="I93" i="9"/>
  <c r="L93" i="9"/>
  <c r="K93" i="9"/>
  <c r="E93" i="9"/>
  <c r="A93" i="9"/>
  <c r="I92" i="9"/>
  <c r="L92" i="9"/>
  <c r="K92" i="9"/>
  <c r="E92" i="9"/>
  <c r="A92" i="9"/>
  <c r="I91" i="9"/>
  <c r="L91" i="9"/>
  <c r="K91" i="9"/>
  <c r="E91" i="9"/>
  <c r="A91" i="9"/>
  <c r="I90" i="9"/>
  <c r="L90" i="9"/>
  <c r="K90" i="9"/>
  <c r="E90" i="9"/>
  <c r="A90" i="9"/>
  <c r="I89" i="9"/>
  <c r="L89" i="9"/>
  <c r="K89" i="9"/>
  <c r="E89" i="9"/>
  <c r="A89" i="9"/>
  <c r="I88" i="9"/>
  <c r="L88" i="9"/>
  <c r="K88" i="9"/>
  <c r="E88" i="9"/>
  <c r="A88" i="9"/>
  <c r="I87" i="9"/>
  <c r="L87" i="9"/>
  <c r="K87" i="9"/>
  <c r="E87" i="9"/>
  <c r="A87" i="9"/>
  <c r="I86" i="9"/>
  <c r="L86" i="9"/>
  <c r="K86" i="9"/>
  <c r="E86" i="9"/>
  <c r="A86" i="9"/>
  <c r="I85" i="9"/>
  <c r="L85" i="9"/>
  <c r="K85" i="9"/>
  <c r="E85" i="9"/>
  <c r="A85" i="9"/>
  <c r="I84" i="9"/>
  <c r="L84" i="9"/>
  <c r="K84" i="9"/>
  <c r="E84" i="9"/>
  <c r="A84" i="9"/>
  <c r="I83" i="9"/>
  <c r="L83" i="9"/>
  <c r="K83" i="9"/>
  <c r="E83" i="9"/>
  <c r="A83" i="9"/>
  <c r="I82" i="9"/>
  <c r="L82" i="9"/>
  <c r="K82" i="9"/>
  <c r="E82" i="9"/>
  <c r="A82" i="9"/>
  <c r="I81" i="9"/>
  <c r="L81" i="9"/>
  <c r="K81" i="9"/>
  <c r="E81" i="9"/>
  <c r="A81" i="9"/>
  <c r="I80" i="9"/>
  <c r="L80" i="9"/>
  <c r="K80" i="9"/>
  <c r="E80" i="9"/>
  <c r="A80" i="9"/>
  <c r="L77" i="9"/>
  <c r="K77" i="9"/>
  <c r="I77" i="9"/>
  <c r="E77" i="9"/>
  <c r="A77" i="9"/>
  <c r="L76" i="9"/>
  <c r="K76" i="9"/>
  <c r="I76" i="9"/>
  <c r="E76" i="9"/>
  <c r="A76" i="9"/>
  <c r="L75" i="9"/>
  <c r="E75" i="9"/>
  <c r="A75" i="9"/>
  <c r="L73" i="9"/>
  <c r="K73" i="9"/>
  <c r="I73" i="9"/>
  <c r="E73" i="9"/>
  <c r="A73" i="9"/>
  <c r="L72" i="9"/>
  <c r="K72" i="9"/>
  <c r="I72" i="9"/>
  <c r="E72" i="9"/>
  <c r="A72" i="9"/>
  <c r="L71" i="9"/>
  <c r="E71" i="9"/>
  <c r="A71" i="9"/>
  <c r="I68" i="9"/>
  <c r="L68" i="9"/>
  <c r="K68" i="9"/>
  <c r="E68" i="9"/>
  <c r="A68" i="9"/>
  <c r="I67" i="9"/>
  <c r="L67" i="9"/>
  <c r="K67" i="9"/>
  <c r="E67" i="9"/>
  <c r="A67" i="9"/>
  <c r="I66" i="9"/>
  <c r="L66" i="9"/>
  <c r="K66" i="9"/>
  <c r="E66" i="9"/>
  <c r="A66" i="9"/>
  <c r="L64" i="9"/>
  <c r="K64" i="9"/>
  <c r="J64" i="9"/>
  <c r="I64" i="9"/>
  <c r="E64" i="9"/>
  <c r="A64" i="9"/>
  <c r="L63" i="9"/>
  <c r="K63" i="9"/>
  <c r="J63" i="9"/>
  <c r="I63" i="9"/>
  <c r="E63" i="9"/>
  <c r="A63" i="9"/>
  <c r="I62" i="9"/>
  <c r="L62" i="9"/>
  <c r="K62" i="9"/>
  <c r="E62" i="9"/>
  <c r="A62" i="9"/>
  <c r="J62" i="9" s="1"/>
  <c r="L61" i="9"/>
  <c r="L60" i="9"/>
  <c r="K60" i="9"/>
  <c r="J60" i="9"/>
  <c r="I60" i="9"/>
  <c r="E60" i="9"/>
  <c r="A60" i="9"/>
  <c r="I59" i="9"/>
  <c r="L59" i="9"/>
  <c r="K59" i="9"/>
  <c r="E59" i="9"/>
  <c r="A59" i="9"/>
  <c r="I58" i="9"/>
  <c r="L58" i="9"/>
  <c r="K58" i="9"/>
  <c r="E58" i="9"/>
  <c r="A58" i="9"/>
  <c r="L56" i="9"/>
  <c r="K56" i="9"/>
  <c r="J56" i="9"/>
  <c r="I56" i="9"/>
  <c r="E56" i="9"/>
  <c r="A56" i="9"/>
  <c r="L55" i="9"/>
  <c r="K55" i="9"/>
  <c r="J55" i="9"/>
  <c r="I55" i="9"/>
  <c r="E55" i="9"/>
  <c r="A55" i="9"/>
  <c r="I54" i="9"/>
  <c r="L54" i="9"/>
  <c r="K54" i="9"/>
  <c r="E54" i="9"/>
  <c r="A54" i="9"/>
  <c r="J54" i="9" s="1"/>
  <c r="L52" i="9"/>
  <c r="K52" i="9"/>
  <c r="J52" i="9"/>
  <c r="I52" i="9"/>
  <c r="E52" i="9"/>
  <c r="A52" i="9"/>
  <c r="L51" i="9"/>
  <c r="K51" i="9"/>
  <c r="J51" i="9"/>
  <c r="I51" i="9"/>
  <c r="E51" i="9"/>
  <c r="A51" i="9"/>
  <c r="I50" i="9"/>
  <c r="L50" i="9"/>
  <c r="K50" i="9"/>
  <c r="E50" i="9"/>
  <c r="A50" i="9"/>
  <c r="L47" i="9"/>
  <c r="J47" i="9"/>
  <c r="I47" i="9"/>
  <c r="E47" i="9"/>
  <c r="A47" i="9"/>
  <c r="L46" i="9"/>
  <c r="J46" i="9"/>
  <c r="I46" i="9"/>
  <c r="E46" i="9"/>
  <c r="A46" i="9"/>
  <c r="L45" i="9"/>
  <c r="J45" i="9"/>
  <c r="I45" i="9"/>
  <c r="E45" i="9"/>
  <c r="A45" i="9"/>
  <c r="L43" i="9"/>
  <c r="J43" i="9"/>
  <c r="I43" i="9"/>
  <c r="E43" i="9"/>
  <c r="A43" i="9"/>
  <c r="L42" i="9"/>
  <c r="J42" i="9"/>
  <c r="I42" i="9"/>
  <c r="E42" i="9"/>
  <c r="A42" i="9"/>
  <c r="L41" i="9"/>
  <c r="J41" i="9"/>
  <c r="I41" i="9"/>
  <c r="E41" i="9"/>
  <c r="A41" i="9"/>
  <c r="L39" i="9"/>
  <c r="J39" i="9"/>
  <c r="I39" i="9"/>
  <c r="E39" i="9"/>
  <c r="A39" i="9"/>
  <c r="L38" i="9"/>
  <c r="J38" i="9"/>
  <c r="I38" i="9"/>
  <c r="E38" i="9"/>
  <c r="A38" i="9"/>
  <c r="L37" i="9"/>
  <c r="J37" i="9"/>
  <c r="I37" i="9"/>
  <c r="E37" i="9"/>
  <c r="A37" i="9"/>
  <c r="I34" i="9"/>
  <c r="L34" i="9"/>
  <c r="E34" i="9"/>
  <c r="A34" i="9"/>
  <c r="I33" i="9"/>
  <c r="L33" i="9"/>
  <c r="E33" i="9"/>
  <c r="A33" i="9"/>
  <c r="I32" i="9"/>
  <c r="L32" i="9"/>
  <c r="E32" i="9"/>
  <c r="A32" i="9"/>
  <c r="I31" i="9"/>
  <c r="L31" i="9"/>
  <c r="E31" i="9"/>
  <c r="A31" i="9"/>
  <c r="I30" i="9"/>
  <c r="L30" i="9"/>
  <c r="E30" i="9"/>
  <c r="A30" i="9"/>
  <c r="L28" i="9"/>
  <c r="J28" i="9"/>
  <c r="I28" i="9"/>
  <c r="E28" i="9"/>
  <c r="A28" i="9"/>
  <c r="L27" i="9"/>
  <c r="J27" i="9"/>
  <c r="I27" i="9"/>
  <c r="E27" i="9"/>
  <c r="A27" i="9"/>
  <c r="L26" i="9"/>
  <c r="J26" i="9"/>
  <c r="I26" i="9"/>
  <c r="E26" i="9"/>
  <c r="A26" i="9"/>
  <c r="L24" i="9"/>
  <c r="J24" i="9"/>
  <c r="I24" i="9"/>
  <c r="E24" i="9"/>
  <c r="A24" i="9"/>
  <c r="L23" i="9"/>
  <c r="J23" i="9"/>
  <c r="I23" i="9"/>
  <c r="E23" i="9"/>
  <c r="A23" i="9"/>
  <c r="L22" i="9"/>
  <c r="J22" i="9"/>
  <c r="I22" i="9"/>
  <c r="E22" i="9"/>
  <c r="A22" i="9"/>
  <c r="J20" i="9"/>
  <c r="I20" i="9"/>
  <c r="E20" i="9"/>
  <c r="A20" i="9"/>
  <c r="J19" i="9"/>
  <c r="I19" i="9"/>
  <c r="E19" i="9"/>
  <c r="A19" i="9"/>
  <c r="J18" i="9"/>
  <c r="I18" i="9"/>
  <c r="E18" i="9"/>
  <c r="A18" i="9"/>
  <c r="I14" i="9"/>
  <c r="E14" i="9"/>
  <c r="I12" i="9"/>
  <c r="E12" i="9"/>
  <c r="I11" i="9"/>
  <c r="E11" i="9"/>
  <c r="I10" i="9"/>
  <c r="E10" i="9"/>
  <c r="I9" i="9"/>
  <c r="E9" i="9"/>
  <c r="I8" i="9"/>
  <c r="E8" i="9"/>
  <c r="I7" i="9"/>
  <c r="E7" i="9"/>
  <c r="I5" i="9"/>
  <c r="E5" i="9"/>
  <c r="J58" i="9" l="1"/>
  <c r="J96" i="9"/>
  <c r="J66" i="9"/>
  <c r="J84" i="9"/>
  <c r="J80" i="9"/>
  <c r="J88" i="9"/>
  <c r="J92" i="9"/>
  <c r="J31" i="9"/>
  <c r="J33" i="9"/>
  <c r="J145" i="9"/>
  <c r="J59" i="9"/>
  <c r="J131" i="9"/>
  <c r="J86" i="9"/>
  <c r="J90" i="9"/>
  <c r="J94" i="9"/>
  <c r="J98" i="9"/>
  <c r="J82" i="9"/>
  <c r="J67" i="9"/>
  <c r="J85" i="9"/>
  <c r="J89" i="9"/>
  <c r="J93" i="9"/>
  <c r="J97" i="9"/>
  <c r="J81" i="9"/>
  <c r="J32" i="9"/>
  <c r="J101" i="9"/>
  <c r="J102" i="9"/>
  <c r="J126" i="9"/>
  <c r="J136" i="9"/>
  <c r="J30" i="9"/>
  <c r="J34" i="9"/>
  <c r="J50" i="9"/>
  <c r="J68" i="9"/>
  <c r="J83" i="9"/>
  <c r="J87" i="9"/>
  <c r="J91" i="9"/>
  <c r="J95" i="9"/>
  <c r="J99" i="9"/>
  <c r="J112" i="9"/>
  <c r="J14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21" authorId="0" shapeId="0" xr:uid="{B6144929-C33E-4AAB-8F4C-112A3533EF55}">
      <text>
        <r>
          <rPr>
            <sz val="9"/>
            <color indexed="81"/>
            <rFont val="MS P ゴシック"/>
            <family val="3"/>
            <charset val="128"/>
          </rPr>
          <t xml:space="preserve">User定義のCode番号＆
Description
</t>
        </r>
      </text>
    </comment>
    <comment ref="D156" authorId="0" shapeId="0" xr:uid="{8A947DF2-1A38-4D72-933E-EFC5FD9DA4B5}">
      <text>
        <r>
          <rPr>
            <b/>
            <sz val="9"/>
            <color indexed="81"/>
            <rFont val="MS P ゴシック"/>
            <family val="3"/>
            <charset val="128"/>
          </rPr>
          <t>作成者:</t>
        </r>
        <r>
          <rPr>
            <sz val="9"/>
            <color indexed="81"/>
            <rFont val="MS P ゴシック"/>
            <family val="3"/>
            <charset val="128"/>
          </rPr>
          <t xml:space="preserve">
GHIBLI-5-AのファイルをREUSEするので、"subfolder"は削除</t>
        </r>
      </text>
    </comment>
    <comment ref="F156" authorId="0" shapeId="0" xr:uid="{E8A5ACA0-CF9D-458D-AEAB-8160E8E5FFF3}">
      <text>
        <r>
          <rPr>
            <b/>
            <sz val="9"/>
            <color indexed="81"/>
            <rFont val="MS P ゴシック"/>
            <family val="3"/>
            <charset val="128"/>
          </rPr>
          <t>作成者:</t>
        </r>
        <r>
          <rPr>
            <sz val="9"/>
            <color indexed="81"/>
            <rFont val="MS P ゴシック"/>
            <family val="3"/>
            <charset val="128"/>
          </rPr>
          <t xml:space="preserve">
GHIBLI-5-AのファイルをREUSEするので、"study title"は同じでよい。</t>
        </r>
      </text>
    </comment>
    <comment ref="M157" authorId="0" shapeId="0" xr:uid="{0A1B44C0-A275-475A-BBEC-4DDB5E4D7305}">
      <text>
        <r>
          <rPr>
            <b/>
            <sz val="9"/>
            <color indexed="81"/>
            <rFont val="MS P ゴシック"/>
            <family val="3"/>
            <charset val="128"/>
          </rPr>
          <t>作成者:</t>
        </r>
        <r>
          <rPr>
            <sz val="9"/>
            <color indexed="81"/>
            <rFont val="MS P ゴシック"/>
            <family val="3"/>
            <charset val="128"/>
          </rPr>
          <t xml:space="preserve">
GHIBLI-5-AのファイルをREUSEするので、"file name"は上記と同じ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 authorId="0" shapeId="0" xr:uid="{00000000-0006-0000-0400-000001000000}">
      <text>
        <r>
          <rPr>
            <sz val="10.5"/>
            <rFont val="ＭＳ 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CVかわっているかも？</t>
        </r>
      </text>
    </comment>
    <comment ref="H3" authorId="0" shapeId="0" xr:uid="{00000000-0006-0000-0400-000002000000}">
      <text>
        <r>
          <rPr>
            <b/>
            <sz val="9"/>
            <color indexed="81"/>
            <rFont val="MS P ゴシック"/>
            <family val="3"/>
            <charset val="128"/>
          </rPr>
          <t>作成者:</t>
        </r>
        <r>
          <rPr>
            <sz val="9"/>
            <color indexed="81"/>
            <rFont val="MS P ゴシック"/>
            <family val="3"/>
            <charset val="128"/>
          </rPr>
          <t xml:space="preserve">
改訂版の作成を考慮してSeq.NoとOperationを追加しました</t>
        </r>
      </text>
    </comment>
    <comment ref="T50" authorId="0" shapeId="0" xr:uid="{00000000-0006-0000-0400-000003000000}">
      <text>
        <r>
          <rPr>
            <sz val="10.5"/>
            <rFont val="ＭＳ 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Codesystem Name:JP Terminology(Analysis)
Code:jp_adam_20201106</t>
        </r>
      </text>
    </comment>
    <comment ref="I102" authorId="0" shapeId="0" xr:uid="{00000000-0006-0000-0400-000004000000}">
      <text>
        <r>
          <rPr>
            <b/>
            <sz val="9"/>
            <color indexed="81"/>
            <rFont val="MS P ゴシック"/>
            <family val="3"/>
            <charset val="128"/>
          </rPr>
          <t>作成者:</t>
        </r>
        <r>
          <rPr>
            <sz val="9"/>
            <color indexed="81"/>
            <rFont val="MS P ゴシック"/>
            <family val="3"/>
            <charset val="128"/>
          </rPr>
          <t xml:space="preserve">
同じDocument typeを使用している例のみ末尾の文書名をテキストで入力</t>
        </r>
      </text>
    </comment>
  </commentList>
</comments>
</file>

<file path=xl/sharedStrings.xml><?xml version="1.0" encoding="utf-8"?>
<sst xmlns="http://schemas.openxmlformats.org/spreadsheetml/2006/main" count="12080" uniqueCount="2796">
  <si>
    <r>
      <rPr>
        <b/>
        <sz val="11"/>
        <color theme="1"/>
        <rFont val="ＭＳ ゴシック"/>
        <family val="3"/>
        <charset val="128"/>
      </rPr>
      <t>分類</t>
    </r>
    <rPh sb="0" eb="2">
      <t>ブンルイ</t>
    </rPh>
    <phoneticPr fontId="3"/>
  </si>
  <si>
    <r>
      <rPr>
        <b/>
        <sz val="10"/>
        <color theme="1"/>
        <rFont val="ＭＳ ゴシック"/>
        <family val="3"/>
        <charset val="128"/>
      </rPr>
      <t>項目</t>
    </r>
  </si>
  <si>
    <r>
      <rPr>
        <b/>
        <sz val="10"/>
        <color theme="1"/>
        <rFont val="ＭＳ ゴシック"/>
        <family val="3"/>
        <charset val="128"/>
      </rPr>
      <t>基本情報</t>
    </r>
    <rPh sb="0" eb="2">
      <t>キホン</t>
    </rPh>
    <rPh sb="2" eb="4">
      <t>ジョウホウ</t>
    </rPh>
    <phoneticPr fontId="3"/>
  </si>
  <si>
    <t>Module 1</t>
    <phoneticPr fontId="3"/>
  </si>
  <si>
    <t>Module 2</t>
    <phoneticPr fontId="3"/>
  </si>
  <si>
    <t>Module 3</t>
  </si>
  <si>
    <t>Module 4</t>
  </si>
  <si>
    <t>Module 5</t>
  </si>
  <si>
    <r>
      <t xml:space="preserve">Module 5 
</t>
    </r>
    <r>
      <rPr>
        <b/>
        <sz val="10"/>
        <color theme="1"/>
        <rFont val="ＭＳ ゴシック"/>
        <family val="2"/>
        <charset val="128"/>
      </rPr>
      <t>（</t>
    </r>
    <r>
      <rPr>
        <b/>
        <sz val="10"/>
        <color theme="1"/>
        <rFont val="ＭＳ ゴシック"/>
        <family val="3"/>
        <charset val="128"/>
      </rPr>
      <t>申請電子データ</t>
    </r>
    <r>
      <rPr>
        <b/>
        <sz val="10"/>
        <color theme="1"/>
        <rFont val="Arial"/>
        <family val="2"/>
      </rPr>
      <t xml:space="preserve">: 
</t>
    </r>
    <r>
      <rPr>
        <b/>
        <sz val="10"/>
        <color theme="1"/>
        <rFont val="游ゴシック"/>
        <family val="2"/>
        <charset val="128"/>
      </rPr>
      <t>申請電子データ情報シート</t>
    </r>
    <r>
      <rPr>
        <b/>
        <sz val="10"/>
        <color theme="1"/>
        <rFont val="ＭＳ ゴシック"/>
        <family val="2"/>
        <charset val="128"/>
      </rPr>
      <t>）</t>
    </r>
    <rPh sb="11" eb="13">
      <t>シンセイ</t>
    </rPh>
    <rPh sb="13" eb="15">
      <t>デンシ</t>
    </rPh>
    <phoneticPr fontId="3"/>
  </si>
  <si>
    <r>
      <t>eCTD</t>
    </r>
    <r>
      <rPr>
        <b/>
        <sz val="11"/>
        <color theme="1"/>
        <rFont val="ＭＳ 明朝"/>
        <family val="1"/>
        <charset val="128"/>
      </rPr>
      <t>管理情報</t>
    </r>
    <rPh sb="4" eb="6">
      <t>カンリ</t>
    </rPh>
    <rPh sb="6" eb="8">
      <t>ジョウホウ</t>
    </rPh>
    <phoneticPr fontId="3"/>
  </si>
  <si>
    <t>-</t>
  </si>
  <si>
    <r>
      <t>Submission Number (eCTD</t>
    </r>
    <r>
      <rPr>
        <sz val="10.5"/>
        <color theme="1"/>
        <rFont val="ＭＳ 明朝"/>
        <family val="1"/>
        <charset val="128"/>
      </rPr>
      <t>受付番号</t>
    </r>
    <r>
      <rPr>
        <sz val="10.5"/>
        <color theme="1"/>
        <rFont val="Times New Roman"/>
        <family val="1"/>
      </rPr>
      <t>)</t>
    </r>
    <phoneticPr fontId="3"/>
  </si>
  <si>
    <t>◇</t>
    <phoneticPr fontId="3"/>
  </si>
  <si>
    <r>
      <t>Sequence (</t>
    </r>
    <r>
      <rPr>
        <sz val="10.5"/>
        <color theme="1"/>
        <rFont val="ＭＳ 明朝"/>
        <family val="1"/>
        <charset val="128"/>
      </rPr>
      <t>提出連続番号</t>
    </r>
    <r>
      <rPr>
        <sz val="10.5"/>
        <color theme="1"/>
        <rFont val="Times New Roman"/>
        <family val="1"/>
      </rPr>
      <t>)</t>
    </r>
    <phoneticPr fontId="3"/>
  </si>
  <si>
    <r>
      <rPr>
        <sz val="10.5"/>
        <color theme="1"/>
        <rFont val="ＭＳ 明朝"/>
        <family val="1"/>
        <charset val="128"/>
      </rPr>
      <t>〇</t>
    </r>
  </si>
  <si>
    <t>〇</t>
  </si>
  <si>
    <t>JP 8</t>
  </si>
  <si>
    <t>Application</t>
    <phoneticPr fontId="3"/>
  </si>
  <si>
    <t>JP 5</t>
  </si>
  <si>
    <t>Submission</t>
    <phoneticPr fontId="3"/>
  </si>
  <si>
    <t>JP 1</t>
  </si>
  <si>
    <t>Submission Unit</t>
    <phoneticPr fontId="3"/>
  </si>
  <si>
    <t>JP 2</t>
  </si>
  <si>
    <r>
      <t>Category Event</t>
    </r>
    <r>
      <rPr>
        <sz val="10.5"/>
        <color rgb="FF0070C0"/>
        <rFont val="Times New Roman"/>
        <family val="1"/>
      </rPr>
      <t xml:space="preserve"> </t>
    </r>
    <phoneticPr fontId="3"/>
  </si>
  <si>
    <t>JP 3</t>
  </si>
  <si>
    <t>Initial Submission Type</t>
    <phoneticPr fontId="3"/>
  </si>
  <si>
    <t>関連するeCTDの
情報</t>
    <rPh sb="0" eb="2">
      <t>カンレン</t>
    </rPh>
    <rPh sb="10" eb="12">
      <t>ジョウホウ</t>
    </rPh>
    <phoneticPr fontId="3"/>
  </si>
  <si>
    <r>
      <rPr>
        <sz val="10.5"/>
        <color theme="1"/>
        <rFont val="Yu Gothic"/>
        <family val="1"/>
        <charset val="128"/>
      </rPr>
      <t>関連する</t>
    </r>
    <r>
      <rPr>
        <sz val="10.5"/>
        <color theme="1"/>
        <rFont val="Times New Roman"/>
        <family val="1"/>
      </rPr>
      <t>eCTD</t>
    </r>
    <r>
      <rPr>
        <sz val="10.5"/>
        <color theme="1"/>
        <rFont val="Yu Gothic"/>
        <family val="1"/>
        <charset val="128"/>
      </rPr>
      <t>の受付番号</t>
    </r>
    <phoneticPr fontId="3"/>
  </si>
  <si>
    <t>JP 9</t>
  </si>
  <si>
    <t>Application Reference Reason</t>
    <phoneticPr fontId="3"/>
  </si>
  <si>
    <t>申請関連情報</t>
    <rPh sb="0" eb="6">
      <t>シンセイカンレンジョウホウ</t>
    </rPh>
    <phoneticPr fontId="3"/>
  </si>
  <si>
    <t>JP 6</t>
  </si>
  <si>
    <r>
      <t>Product Category (</t>
    </r>
    <r>
      <rPr>
        <sz val="10.5"/>
        <color theme="1"/>
        <rFont val="ＭＳ 明朝"/>
        <family val="1"/>
        <charset val="128"/>
      </rPr>
      <t>申請区分</t>
    </r>
    <r>
      <rPr>
        <sz val="10.5"/>
        <color theme="1"/>
        <rFont val="Times New Roman"/>
        <family val="1"/>
      </rPr>
      <t>)</t>
    </r>
    <rPh sb="18" eb="22">
      <t>シンセイクブン</t>
    </rPh>
    <phoneticPr fontId="3"/>
  </si>
  <si>
    <t>JP 7</t>
  </si>
  <si>
    <r>
      <t>Substance Name Type (</t>
    </r>
    <r>
      <rPr>
        <sz val="10.5"/>
        <color theme="1"/>
        <rFont val="ＭＳ 明朝"/>
        <family val="1"/>
        <charset val="128"/>
      </rPr>
      <t>一般名の種類</t>
    </r>
    <r>
      <rPr>
        <sz val="10.5"/>
        <color theme="1"/>
        <rFont val="Times New Roman"/>
        <family val="1"/>
      </rPr>
      <t>)</t>
    </r>
    <rPh sb="21" eb="24">
      <t>イッパンメイ</t>
    </rPh>
    <rPh sb="25" eb="27">
      <t>シュルイ</t>
    </rPh>
    <phoneticPr fontId="3"/>
  </si>
  <si>
    <r>
      <t>Brand Name (</t>
    </r>
    <r>
      <rPr>
        <sz val="10.5"/>
        <rFont val="ＭＳ 明朝"/>
        <family val="1"/>
        <charset val="128"/>
      </rPr>
      <t>販売名</t>
    </r>
    <r>
      <rPr>
        <sz val="10.5"/>
        <rFont val="Times New Roman"/>
        <family val="1"/>
      </rPr>
      <t>)</t>
    </r>
    <phoneticPr fontId="3"/>
  </si>
  <si>
    <r>
      <t>Generic Name (</t>
    </r>
    <r>
      <rPr>
        <sz val="10.5"/>
        <rFont val="ＭＳ 明朝"/>
        <family val="1"/>
        <charset val="128"/>
      </rPr>
      <t>一般名</t>
    </r>
    <r>
      <rPr>
        <sz val="9"/>
        <rFont val="Times New Roman"/>
        <family val="1"/>
      </rPr>
      <t>)</t>
    </r>
    <phoneticPr fontId="3"/>
  </si>
  <si>
    <r>
      <t>Applicant (</t>
    </r>
    <r>
      <rPr>
        <sz val="10.5"/>
        <color theme="1"/>
        <rFont val="ＭＳ 明朝"/>
        <family val="1"/>
        <charset val="128"/>
      </rPr>
      <t>申請者名</t>
    </r>
    <r>
      <rPr>
        <sz val="10.5"/>
        <color theme="1"/>
        <rFont val="Times New Roman"/>
        <family val="1"/>
      </rPr>
      <t>)</t>
    </r>
    <phoneticPr fontId="3"/>
  </si>
  <si>
    <r>
      <t>Submission Date (</t>
    </r>
    <r>
      <rPr>
        <sz val="10.5"/>
        <color theme="1"/>
        <rFont val="ＭＳ 明朝"/>
        <family val="1"/>
        <charset val="128"/>
      </rPr>
      <t>申請日</t>
    </r>
    <r>
      <rPr>
        <sz val="10.5"/>
        <color theme="1"/>
        <rFont val="Times New Roman"/>
        <family val="1"/>
      </rPr>
      <t>)</t>
    </r>
    <phoneticPr fontId="3"/>
  </si>
  <si>
    <t>コンテキストグループ</t>
    <phoneticPr fontId="3"/>
  </si>
  <si>
    <r>
      <t xml:space="preserve">CoU </t>
    </r>
    <r>
      <rPr>
        <b/>
        <sz val="11"/>
        <color theme="1"/>
        <rFont val="ＭＳ 明朝"/>
        <family val="1"/>
        <charset val="128"/>
      </rPr>
      <t>関連情報</t>
    </r>
    <phoneticPr fontId="3"/>
  </si>
  <si>
    <t>ICH 1</t>
    <phoneticPr fontId="3"/>
  </si>
  <si>
    <t>CoU</t>
  </si>
  <si>
    <t>JP 4</t>
    <phoneticPr fontId="3"/>
  </si>
  <si>
    <t>JP-CoU</t>
    <phoneticPr fontId="3"/>
  </si>
  <si>
    <t>〇</t>
    <phoneticPr fontId="3"/>
  </si>
  <si>
    <t>sub-folder</t>
  </si>
  <si>
    <t>ICH 4</t>
    <phoneticPr fontId="3"/>
  </si>
  <si>
    <t>substance</t>
  </si>
  <si>
    <t>product</t>
  </si>
  <si>
    <t>dosage form</t>
  </si>
  <si>
    <t>manufacturer</t>
  </si>
  <si>
    <t>excipient</t>
  </si>
  <si>
    <t>facility</t>
  </si>
  <si>
    <t>component</t>
  </si>
  <si>
    <t>descriptor</t>
  </si>
  <si>
    <t>container</t>
    <phoneticPr fontId="3"/>
  </si>
  <si>
    <t>ICH 8</t>
    <phoneticPr fontId="3"/>
  </si>
  <si>
    <t>study group order</t>
  </si>
  <si>
    <r>
      <rPr>
        <sz val="10.5"/>
        <color theme="1"/>
        <rFont val="ＭＳ 明朝"/>
        <family val="1"/>
        <charset val="128"/>
      </rPr>
      <t>〇</t>
    </r>
    <phoneticPr fontId="3"/>
  </si>
  <si>
    <t>study id_study title</t>
  </si>
  <si>
    <t>ICH 6</t>
    <phoneticPr fontId="3"/>
  </si>
  <si>
    <t>species</t>
  </si>
  <si>
    <t>ICH 5</t>
    <phoneticPr fontId="3"/>
  </si>
  <si>
    <t>route of admin</t>
  </si>
  <si>
    <t>ICH 3</t>
    <phoneticPr fontId="3"/>
  </si>
  <si>
    <t>duration</t>
  </si>
  <si>
    <t>indication</t>
  </si>
  <si>
    <t>ICH 7</t>
    <phoneticPr fontId="3"/>
  </si>
  <si>
    <t>type of control</t>
  </si>
  <si>
    <t>group title</t>
  </si>
  <si>
    <t>申請電子データの有無</t>
    <phoneticPr fontId="3"/>
  </si>
  <si>
    <t>JP 10</t>
  </si>
  <si>
    <t>Study Data Category</t>
  </si>
  <si>
    <t>提出ファイル関連情報</t>
    <phoneticPr fontId="3"/>
  </si>
  <si>
    <t>JP 11</t>
  </si>
  <si>
    <t>Analysis Type</t>
    <phoneticPr fontId="3"/>
  </si>
  <si>
    <t>JP 13</t>
    <phoneticPr fontId="3"/>
  </si>
  <si>
    <t>Terminology(Tabulation)</t>
  </si>
  <si>
    <t>JP 14</t>
    <phoneticPr fontId="3"/>
  </si>
  <si>
    <t>Terminology(Analysis)</t>
  </si>
  <si>
    <t>ICH 2</t>
    <phoneticPr fontId="3"/>
  </si>
  <si>
    <t>document type</t>
  </si>
  <si>
    <t>site id</t>
    <phoneticPr fontId="3"/>
  </si>
  <si>
    <t>-</t>
    <phoneticPr fontId="3"/>
  </si>
  <si>
    <t>operation</t>
  </si>
  <si>
    <t>priority number</t>
  </si>
  <si>
    <t>reuse</t>
  </si>
  <si>
    <t>ドキュ
メント</t>
    <phoneticPr fontId="3"/>
  </si>
  <si>
    <t>document title</t>
  </si>
  <si>
    <t>file name</t>
  </si>
  <si>
    <t>JP 12</t>
  </si>
  <si>
    <t>Japanese Character Code</t>
  </si>
  <si>
    <t>Description (description@value)</t>
    <phoneticPr fontId="3"/>
  </si>
  <si>
    <t>ICH_eCTD v4.0_CV：Version 5</t>
  </si>
  <si>
    <r>
      <t>JP_eCTDv4_0_CV</t>
    </r>
    <r>
      <rPr>
        <b/>
        <sz val="10.5"/>
        <color theme="1"/>
        <rFont val="游ゴシック"/>
        <family val="3"/>
        <charset val="128"/>
      </rPr>
      <t>：</t>
    </r>
    <r>
      <rPr>
        <b/>
        <sz val="10.5"/>
        <color theme="1"/>
        <rFont val="Times New Roman"/>
        <family val="1"/>
      </rPr>
      <t>Version 2024_01</t>
    </r>
    <phoneticPr fontId="3"/>
  </si>
  <si>
    <t>ICH Context of Use</t>
  </si>
  <si>
    <t>JP 1</t>
    <phoneticPr fontId="3"/>
  </si>
  <si>
    <t>JP Submission Unit</t>
  </si>
  <si>
    <t>ICH Document Type</t>
  </si>
  <si>
    <t>JP 2</t>
    <phoneticPr fontId="3"/>
  </si>
  <si>
    <t>JP Category Event</t>
  </si>
  <si>
    <t>ICH Duration</t>
  </si>
  <si>
    <t>JP Initial Submission Type</t>
  </si>
  <si>
    <t>ICH Keyword Definition Type</t>
  </si>
  <si>
    <t>JP 4</t>
  </si>
  <si>
    <t>JP Context of Use</t>
  </si>
  <si>
    <t>ICH Route of Administration for Non-Clinical Study</t>
  </si>
  <si>
    <t>JP Submission</t>
  </si>
  <si>
    <t>ICH Species for Non-Clinical Study</t>
  </si>
  <si>
    <t>JP Product Category</t>
  </si>
  <si>
    <t>ICH Type of Control</t>
  </si>
  <si>
    <t>JP Substance Name Type</t>
  </si>
  <si>
    <t>ICH Study Group Order</t>
  </si>
  <si>
    <t>JP Application</t>
  </si>
  <si>
    <t>JP Application Reference Reason</t>
  </si>
  <si>
    <r>
      <t>User-defined KW</t>
    </r>
    <r>
      <rPr>
        <sz val="11"/>
        <color theme="1"/>
        <rFont val="ＭＳ 明朝"/>
        <family val="1"/>
        <charset val="128"/>
      </rPr>
      <t>；場合によっては複数定義する</t>
    </r>
    <rPh sb="16" eb="18">
      <t>バアイ</t>
    </rPh>
    <rPh sb="23" eb="25">
      <t>フクスウ</t>
    </rPh>
    <rPh sb="25" eb="27">
      <t>テイギ</t>
    </rPh>
    <phoneticPr fontId="3"/>
  </si>
  <si>
    <t>JP Study Data Category</t>
  </si>
  <si>
    <t>JP Analysis Type</t>
  </si>
  <si>
    <r>
      <t>study id</t>
    </r>
    <r>
      <rPr>
        <sz val="11"/>
        <color theme="1"/>
        <rFont val="ＭＳ 明朝"/>
        <family val="1"/>
        <charset val="128"/>
      </rPr>
      <t>のみ記載</t>
    </r>
    <rPh sb="10" eb="12">
      <t>キサイ</t>
    </rPh>
    <phoneticPr fontId="3"/>
  </si>
  <si>
    <t>JP Japanese Character Code</t>
  </si>
  <si>
    <r>
      <rPr>
        <sz val="11"/>
        <color theme="1"/>
        <rFont val="ＭＳ 明朝"/>
        <family val="1"/>
        <charset val="128"/>
      </rPr>
      <t>項目なし；</t>
    </r>
    <r>
      <rPr>
        <sz val="11"/>
        <color theme="1"/>
        <rFont val="Times New Roman"/>
        <family val="1"/>
      </rPr>
      <t xml:space="preserve"> M5</t>
    </r>
    <r>
      <rPr>
        <sz val="11"/>
        <color theme="1"/>
        <rFont val="ＭＳ 明朝"/>
        <family val="1"/>
        <charset val="128"/>
      </rPr>
      <t>構成表で確認する。</t>
    </r>
    <rPh sb="0" eb="2">
      <t>コウモク</t>
    </rPh>
    <rPh sb="8" eb="11">
      <t>コウセイヒョウ</t>
    </rPh>
    <rPh sb="12" eb="14">
      <t>カクニン</t>
    </rPh>
    <phoneticPr fontId="3"/>
  </si>
  <si>
    <t>JP 13</t>
  </si>
  <si>
    <t>JP Terminology(Tabulation)</t>
  </si>
  <si>
    <r>
      <rPr>
        <sz val="11"/>
        <color theme="1"/>
        <rFont val="ＭＳ 明朝"/>
        <family val="1"/>
        <charset val="128"/>
      </rPr>
      <t>項目なし；</t>
    </r>
    <r>
      <rPr>
        <sz val="11"/>
        <color theme="1"/>
        <rFont val="Times New Roman"/>
        <family val="1"/>
      </rPr>
      <t>eCTD v4.0</t>
    </r>
    <r>
      <rPr>
        <sz val="11"/>
        <color theme="1"/>
        <rFont val="Yu Gothic"/>
        <family val="1"/>
        <charset val="128"/>
      </rPr>
      <t>編纂時には</t>
    </r>
    <r>
      <rPr>
        <sz val="11"/>
        <color theme="1"/>
        <rFont val="ＭＳ 明朝"/>
        <family val="1"/>
        <charset val="128"/>
      </rPr>
      <t>必要。</t>
    </r>
    <rPh sb="14" eb="16">
      <t>ヘンサン</t>
    </rPh>
    <rPh sb="16" eb="17">
      <t>ジ</t>
    </rPh>
    <rPh sb="19" eb="21">
      <t>ヒツヨウ</t>
    </rPh>
    <phoneticPr fontId="3"/>
  </si>
  <si>
    <t>JP 14</t>
  </si>
  <si>
    <t>JP Terminology(Analysis)</t>
  </si>
  <si>
    <r>
      <t>eCTD</t>
    </r>
    <r>
      <rPr>
        <sz val="9"/>
        <color rgb="FF000000"/>
        <rFont val="あ"/>
        <family val="3"/>
        <charset val="128"/>
      </rPr>
      <t>受付番号</t>
    </r>
  </si>
  <si>
    <t>YYYYMMDDZZZ</t>
  </si>
  <si>
    <t>申請者名</t>
    <phoneticPr fontId="3"/>
  </si>
  <si>
    <t>eCTD研究会 PMDA eCTD v4.0パイロット</t>
    <rPh sb="4" eb="7">
      <t>ケンキュウカイ</t>
    </rPh>
    <phoneticPr fontId="4"/>
  </si>
  <si>
    <t>種別bでは記載不要</t>
  </si>
  <si>
    <t>申請日</t>
    <phoneticPr fontId="3"/>
  </si>
  <si>
    <t>2023-12-01</t>
    <phoneticPr fontId="4"/>
  </si>
  <si>
    <r>
      <t xml:space="preserve">関連するeCTDの受付番号 </t>
    </r>
    <r>
      <rPr>
        <vertAlign val="superscript"/>
        <sz val="12"/>
        <rFont val="ＭＳ Ｐゴシック"/>
        <family val="3"/>
        <charset val="128"/>
      </rPr>
      <t>*</t>
    </r>
    <rPh sb="0" eb="2">
      <t>カンレン</t>
    </rPh>
    <rPh sb="9" eb="11">
      <t>ウケツケ</t>
    </rPh>
    <rPh sb="11" eb="13">
      <t>バンゴウ</t>
    </rPh>
    <phoneticPr fontId="4"/>
  </si>
  <si>
    <t>関連の種類</t>
    <rPh sb="0" eb="2">
      <t>カンレン</t>
    </rPh>
    <rPh sb="3" eb="5">
      <t>シュルイ</t>
    </rPh>
    <phoneticPr fontId="4"/>
  </si>
  <si>
    <t>販売名</t>
    <phoneticPr fontId="3"/>
  </si>
  <si>
    <t>がんばれPMDA錠50mg</t>
    <rPh sb="8" eb="9">
      <t>ジョウ</t>
    </rPh>
    <phoneticPr fontId="4"/>
  </si>
  <si>
    <t>がんばれPMDA顆粒10％</t>
    <rPh sb="8" eb="10">
      <t>カリュウ</t>
    </rPh>
    <phoneticPr fontId="4"/>
  </si>
  <si>
    <t>一般名</t>
    <phoneticPr fontId="3"/>
  </si>
  <si>
    <t>パイロットスタチン</t>
  </si>
  <si>
    <r>
      <rPr>
        <sz val="14"/>
        <color rgb="FFFF0000"/>
        <rFont val="Times New Roman"/>
        <family val="1"/>
      </rPr>
      <t>*</t>
    </r>
    <r>
      <rPr>
        <sz val="9"/>
        <color rgb="FFFF0000"/>
        <rFont val="ＭＳ Ｐゴシック"/>
        <family val="3"/>
        <charset val="128"/>
      </rPr>
      <t>：「関連するeCTDの受付番号」に値を入力する場合は，必ず「関連の種類」をプルダウンリストから選択する</t>
    </r>
    <rPh sb="3" eb="5">
      <t>カンレン</t>
    </rPh>
    <rPh sb="12" eb="14">
      <t>ウケツケ</t>
    </rPh>
    <rPh sb="14" eb="16">
      <t>バンゴウ</t>
    </rPh>
    <rPh sb="18" eb="19">
      <t>アタイ</t>
    </rPh>
    <rPh sb="20" eb="22">
      <t>ニュウリョク</t>
    </rPh>
    <rPh sb="24" eb="26">
      <t>バアイ</t>
    </rPh>
    <rPh sb="28" eb="29">
      <t>カナラ</t>
    </rPh>
    <rPh sb="31" eb="33">
      <t>カンレン</t>
    </rPh>
    <rPh sb="34" eb="36">
      <t>シュルイ</t>
    </rPh>
    <rPh sb="48" eb="50">
      <t>センタク</t>
    </rPh>
    <phoneticPr fontId="3"/>
  </si>
  <si>
    <t>User-Defined Keyword</t>
    <phoneticPr fontId="4"/>
  </si>
  <si>
    <t>Indication</t>
  </si>
  <si>
    <t>第一適応症</t>
  </si>
  <si>
    <t>左記参照</t>
    <rPh sb="0" eb="4">
      <t>サキサンショウ</t>
    </rPh>
    <phoneticPr fontId="4"/>
  </si>
  <si>
    <t>Substance</t>
  </si>
  <si>
    <t>Manufacturer</t>
  </si>
  <si>
    <t>アカサカサカス工場</t>
    <rPh sb="7" eb="9">
      <t>コウジョウ</t>
    </rPh>
    <phoneticPr fontId="4"/>
  </si>
  <si>
    <t>浦安ジブリ製薬</t>
    <rPh sb="0" eb="2">
      <t>ウラヤス</t>
    </rPh>
    <rPh sb="5" eb="7">
      <t>セイヤク</t>
    </rPh>
    <phoneticPr fontId="4"/>
  </si>
  <si>
    <t>Product</t>
  </si>
  <si>
    <t>パイロットスタチン錠</t>
  </si>
  <si>
    <t>パイロットスタチン顆粒</t>
  </si>
  <si>
    <t>Dosage Form</t>
    <phoneticPr fontId="3"/>
  </si>
  <si>
    <t>錠剤</t>
    <rPh sb="0" eb="2">
      <t>ジョウザイ</t>
    </rPh>
    <phoneticPr fontId="3"/>
  </si>
  <si>
    <t>顆粒剤</t>
    <rPh sb="0" eb="3">
      <t>カリュウザイ</t>
    </rPh>
    <phoneticPr fontId="3"/>
  </si>
  <si>
    <t>Excipient</t>
  </si>
  <si>
    <t>compendial-excipients</t>
  </si>
  <si>
    <t>excipients-human-animal</t>
  </si>
  <si>
    <t>novel-excipients</t>
  </si>
  <si>
    <t>novel-excip1</t>
  </si>
  <si>
    <t>novel-excip2</t>
  </si>
  <si>
    <t>Container</t>
  </si>
  <si>
    <t>NA</t>
  </si>
  <si>
    <t>(使用しない場合は記入不要)</t>
  </si>
  <si>
    <t>構成表を参照</t>
  </si>
  <si>
    <t>Site id</t>
  </si>
  <si>
    <t>Group title</t>
  </si>
  <si>
    <t>novel-excip1_group</t>
  </si>
  <si>
    <t>novel-excip2_group</t>
  </si>
  <si>
    <t>Facility</t>
    <phoneticPr fontId="4"/>
  </si>
  <si>
    <t>東京製造所</t>
    <rPh sb="0" eb="2">
      <t>トウキョウ</t>
    </rPh>
    <rPh sb="2" eb="4">
      <t>セイゾウ</t>
    </rPh>
    <rPh sb="4" eb="5">
      <t>ショ</t>
    </rPh>
    <phoneticPr fontId="4"/>
  </si>
  <si>
    <t>大阪製造所</t>
    <rPh sb="0" eb="2">
      <t>オオサカ</t>
    </rPh>
    <rPh sb="2" eb="4">
      <t>セイゾウ</t>
    </rPh>
    <rPh sb="4" eb="5">
      <t>ショ</t>
    </rPh>
    <phoneticPr fontId="4"/>
  </si>
  <si>
    <t>(使用しない場合は記入不要)</t>
    <rPh sb="1" eb="3">
      <t>シヨウ</t>
    </rPh>
    <phoneticPr fontId="4"/>
  </si>
  <si>
    <t>descriptor</t>
    <phoneticPr fontId="3"/>
  </si>
  <si>
    <t>Accelerated</t>
    <phoneticPr fontId="4"/>
  </si>
  <si>
    <t>Long Term Storage</t>
    <phoneticPr fontId="4"/>
  </si>
  <si>
    <t>stress testing</t>
    <phoneticPr fontId="4"/>
  </si>
  <si>
    <t>フォルダ名略称</t>
    <rPh sb="4" eb="5">
      <t>メイ</t>
    </rPh>
    <rPh sb="5" eb="7">
      <t>リャクショウ</t>
    </rPh>
    <phoneticPr fontId="3"/>
  </si>
  <si>
    <r>
      <rPr>
        <sz val="14"/>
        <color rgb="FFFF0000"/>
        <rFont val="Times New Roman"/>
        <family val="1"/>
      </rPr>
      <t>*</t>
    </r>
    <r>
      <rPr>
        <sz val="9"/>
        <color rgb="FFFF0000"/>
        <rFont val="ＭＳ Ｐゴシック"/>
        <family val="3"/>
        <charset val="128"/>
      </rPr>
      <t>：m3-5のフォルダ構造については，ICH IGの規定に従えば，技術的要因によりサブフォルダを利用することもできる（ex. 複数のIndication, Substance, Productで申請する等）。</t>
    </r>
    <rPh sb="11" eb="13">
      <t>コウゾウ</t>
    </rPh>
    <rPh sb="26" eb="28">
      <t>キテイ</t>
    </rPh>
    <rPh sb="29" eb="30">
      <t>シタガ</t>
    </rPh>
    <rPh sb="48" eb="50">
      <t>リヨウ</t>
    </rPh>
    <rPh sb="63" eb="65">
      <t>フクスウ</t>
    </rPh>
    <rPh sb="97" eb="99">
      <t>シンセイ</t>
    </rPh>
    <rPh sb="101" eb="102">
      <t>トウ</t>
    </rPh>
    <phoneticPr fontId="3"/>
  </si>
  <si>
    <t>indication1</t>
    <phoneticPr fontId="4"/>
  </si>
  <si>
    <t>pilotstatin-akasakasakasu</t>
  </si>
  <si>
    <t>pilotstatin-tablet</t>
  </si>
  <si>
    <t>pilotstatin-granule</t>
  </si>
  <si>
    <r>
      <t>Application(eCTD</t>
    </r>
    <r>
      <rPr>
        <sz val="9"/>
        <rFont val="ＭＳ Ｐゴシック"/>
        <family val="3"/>
        <charset val="128"/>
      </rPr>
      <t>受付番号で管理される単位)</t>
    </r>
  </si>
  <si>
    <t>区分</t>
    <rPh sb="0" eb="2">
      <t>クブン</t>
    </rPh>
    <phoneticPr fontId="4"/>
  </si>
  <si>
    <t>項目</t>
    <rPh sb="0" eb="2">
      <t>コウモク</t>
    </rPh>
    <phoneticPr fontId="4"/>
  </si>
  <si>
    <t>入力内容</t>
    <phoneticPr fontId="4"/>
  </si>
  <si>
    <t>カバーレター/ゲートウェイ
入力有無</t>
    <rPh sb="14" eb="16">
      <t>ニュウリョク</t>
    </rPh>
    <rPh sb="16" eb="18">
      <t>ウム</t>
    </rPh>
    <phoneticPr fontId="4"/>
  </si>
  <si>
    <r>
      <t>eCTD</t>
    </r>
    <r>
      <rPr>
        <sz val="9"/>
        <rFont val="ＭＳ Ｐゴシック"/>
        <family val="3"/>
        <charset val="128"/>
      </rPr>
      <t>管理情報</t>
    </r>
    <phoneticPr fontId="3"/>
  </si>
  <si>
    <r>
      <t>eCTD</t>
    </r>
    <r>
      <rPr>
        <sz val="9"/>
        <rFont val="あ"/>
        <family val="3"/>
        <charset val="128"/>
      </rPr>
      <t>受付番号</t>
    </r>
  </si>
  <si>
    <t>○</t>
    <phoneticPr fontId="4"/>
  </si>
  <si>
    <t>種別bでは記載不要</t>
    <phoneticPr fontId="3"/>
  </si>
  <si>
    <t>申請区分</t>
    <phoneticPr fontId="3"/>
  </si>
  <si>
    <t>関連する
eCTDの情報
※eCTD単位で複数記載</t>
    <rPh sb="0" eb="2">
      <t>カンレン</t>
    </rPh>
    <rPh sb="10" eb="12">
      <t>ジョウホウ</t>
    </rPh>
    <rPh sb="18" eb="20">
      <t>タンイ</t>
    </rPh>
    <rPh sb="21" eb="23">
      <t>フクスウ</t>
    </rPh>
    <rPh sb="23" eb="25">
      <t>キサイ</t>
    </rPh>
    <phoneticPr fontId="4"/>
  </si>
  <si>
    <t>関連するeCTDの受付番号</t>
    <rPh sb="0" eb="2">
      <t>カンレン</t>
    </rPh>
    <rPh sb="9" eb="11">
      <t>ウケツケ</t>
    </rPh>
    <rPh sb="11" eb="13">
      <t>バンゴウ</t>
    </rPh>
    <phoneticPr fontId="4"/>
  </si>
  <si>
    <t>申請関連情報
※製剤単位で複数記載
Product (1)</t>
    <rPh sb="0" eb="2">
      <t>シンセイ</t>
    </rPh>
    <rPh sb="2" eb="4">
      <t>カンレン</t>
    </rPh>
    <rPh sb="4" eb="6">
      <t>ジョウホウ</t>
    </rPh>
    <rPh sb="8" eb="10">
      <t>セイザイ</t>
    </rPh>
    <rPh sb="10" eb="12">
      <t>タンイ</t>
    </rPh>
    <rPh sb="13" eb="15">
      <t>フクスウ</t>
    </rPh>
    <rPh sb="15" eb="17">
      <t>キサイ</t>
    </rPh>
    <phoneticPr fontId="4"/>
  </si>
  <si>
    <t>一般名の種類</t>
    <rPh sb="0" eb="2">
      <t>イッパン</t>
    </rPh>
    <rPh sb="2" eb="3">
      <t>メイ</t>
    </rPh>
    <rPh sb="4" eb="6">
      <t>シュルイ</t>
    </rPh>
    <phoneticPr fontId="4"/>
  </si>
  <si>
    <t>申請関連情報
※製剤単位で複数記載
Product (2)</t>
    <rPh sb="0" eb="2">
      <t>シンセイ</t>
    </rPh>
    <rPh sb="2" eb="4">
      <t>カンレン</t>
    </rPh>
    <rPh sb="4" eb="6">
      <t>ジョウホウ</t>
    </rPh>
    <rPh sb="8" eb="10">
      <t>セイザイ</t>
    </rPh>
    <rPh sb="10" eb="12">
      <t>タンイ</t>
    </rPh>
    <rPh sb="13" eb="15">
      <t>フクスウ</t>
    </rPh>
    <rPh sb="15" eb="17">
      <t>キサイ</t>
    </rPh>
    <phoneticPr fontId="4"/>
  </si>
  <si>
    <t>※：複数記載をする場合は，区分単位ごとにすべての行をコピーし，“コピーしたセルの挿入” を行って記載する</t>
    <rPh sb="2" eb="4">
      <t>フクスウ</t>
    </rPh>
    <rPh sb="4" eb="6">
      <t>キサイ</t>
    </rPh>
    <rPh sb="9" eb="11">
      <t>バアイ</t>
    </rPh>
    <rPh sb="13" eb="15">
      <t>クブン</t>
    </rPh>
    <phoneticPr fontId="3"/>
  </si>
  <si>
    <r>
      <t>Submission Unit</t>
    </r>
    <r>
      <rPr>
        <sz val="9"/>
        <rFont val="ＭＳ Ｐゴシック"/>
        <family val="2"/>
        <charset val="128"/>
      </rPr>
      <t>（提出連続番号で管理される単位）</t>
    </r>
  </si>
  <si>
    <r>
      <t>eCTD</t>
    </r>
    <r>
      <rPr>
        <sz val="9"/>
        <rFont val="ＭＳ Ｐゴシック"/>
        <family val="3"/>
        <charset val="128"/>
      </rPr>
      <t>管理情報</t>
    </r>
  </si>
  <si>
    <r>
      <t>Submission Unit</t>
    </r>
    <r>
      <rPr>
        <sz val="9"/>
        <rFont val="游ゴシック"/>
        <family val="2"/>
        <charset val="128"/>
      </rPr>
      <t>の種類</t>
    </r>
  </si>
  <si>
    <t>jp_ctd-eCTDの初版提出または改訂提出</t>
  </si>
  <si>
    <t>提出種別</t>
    <rPh sb="0" eb="2">
      <t>テイシュツ</t>
    </rPh>
    <rPh sb="2" eb="4">
      <t>シュベツ</t>
    </rPh>
    <phoneticPr fontId="4"/>
  </si>
  <si>
    <t>jp_initial-初版提出</t>
  </si>
  <si>
    <t>初回提出種別</t>
    <rPh sb="0" eb="2">
      <t>ショカイ</t>
    </rPh>
    <rPh sb="2" eb="4">
      <t>テイシュツ</t>
    </rPh>
    <rPh sb="4" eb="6">
      <t>シュベツ</t>
    </rPh>
    <phoneticPr fontId="4"/>
  </si>
  <si>
    <t>jp_initial_b-初版提出時に、申請電子データのみを一つのeCTD v4.0 XML メッセージインスタンスから参照して提出するeCTD。</t>
  </si>
  <si>
    <t>正本または参考の別</t>
    <rPh sb="0" eb="2">
      <t>セイホン</t>
    </rPh>
    <rPh sb="5" eb="7">
      <t>サンコウ</t>
    </rPh>
    <rPh sb="8" eb="9">
      <t>ベツ</t>
    </rPh>
    <phoneticPr fontId="4"/>
  </si>
  <si>
    <t>jp_original-正本提出</t>
  </si>
  <si>
    <r>
      <rPr>
        <sz val="9"/>
        <rFont val="あ"/>
        <family val="3"/>
        <charset val="128"/>
      </rPr>
      <t>提出連続番号</t>
    </r>
  </si>
  <si>
    <t>1</t>
    <phoneticPr fontId="4"/>
  </si>
  <si>
    <t>その他　カバーレター/ゲートウェイ　入力情報</t>
    <rPh sb="2" eb="3">
      <t>ホカ</t>
    </rPh>
    <rPh sb="18" eb="20">
      <t>ニュウリョク</t>
    </rPh>
    <rPh sb="20" eb="22">
      <t>ジョウホウ</t>
    </rPh>
    <phoneticPr fontId="4"/>
  </si>
  <si>
    <t>試験データのバリデーションルール</t>
  </si>
  <si>
    <t>今回の提出に含めるモジュール</t>
    <rPh sb="0" eb="2">
      <t>コンカイ</t>
    </rPh>
    <rPh sb="3" eb="5">
      <t>テイシュツ</t>
    </rPh>
    <rPh sb="6" eb="7">
      <t>フク</t>
    </rPh>
    <phoneticPr fontId="4"/>
  </si>
  <si>
    <t>ウイルスチェックに関する陳述</t>
    <rPh sb="9" eb="10">
      <t>カン</t>
    </rPh>
    <rPh sb="12" eb="14">
      <t>チンジュツ</t>
    </rPh>
    <phoneticPr fontId="4"/>
  </si>
  <si>
    <t>submissionunit.xmlのチェックサム</t>
    <phoneticPr fontId="4"/>
  </si>
  <si>
    <t>動作確認環境</t>
    <rPh sb="0" eb="2">
      <t>ドウサ</t>
    </rPh>
    <rPh sb="2" eb="4">
      <t>カクニン</t>
    </rPh>
    <rPh sb="4" eb="6">
      <t>カンキョウ</t>
    </rPh>
    <phoneticPr fontId="4"/>
  </si>
  <si>
    <t>Keywords</t>
  </si>
  <si>
    <t>Product (1)</t>
    <phoneticPr fontId="0"/>
  </si>
  <si>
    <t>Product (2)</t>
    <phoneticPr fontId="0"/>
  </si>
  <si>
    <t>項目</t>
    <rPh sb="0" eb="2">
      <t>コウモク</t>
    </rPh>
    <phoneticPr fontId="0"/>
  </si>
  <si>
    <t>入力内容</t>
  </si>
  <si>
    <t>フォルダ名に利用する際の略称</t>
    <rPh sb="4" eb="5">
      <t>メイ</t>
    </rPh>
    <rPh sb="6" eb="8">
      <t>リヨウ</t>
    </rPh>
    <rPh sb="10" eb="11">
      <t>サイ</t>
    </rPh>
    <rPh sb="12" eb="14">
      <t>リャクショウ</t>
    </rPh>
    <phoneticPr fontId="0"/>
  </si>
  <si>
    <t>備考</t>
    <rPh sb="0" eb="2">
      <t>ビコウ</t>
    </rPh>
    <phoneticPr fontId="0"/>
  </si>
  <si>
    <t>適応症</t>
  </si>
  <si>
    <t>施設識別子</t>
  </si>
  <si>
    <t>グループタイトル</t>
  </si>
  <si>
    <t>原薬の情報</t>
  </si>
  <si>
    <t>Substance</t>
    <phoneticPr fontId="0"/>
  </si>
  <si>
    <t>Manufacturer</t>
    <phoneticPr fontId="0"/>
  </si>
  <si>
    <t>製剤の情報</t>
  </si>
  <si>
    <t>Dosage Form</t>
    <phoneticPr fontId="0"/>
  </si>
  <si>
    <t>容器</t>
  </si>
  <si>
    <t>製造施設</t>
    <rPh sb="0" eb="2">
      <t>セイゾウ</t>
    </rPh>
    <rPh sb="2" eb="4">
      <t>シセツ</t>
    </rPh>
    <phoneticPr fontId="0"/>
  </si>
  <si>
    <t>Facility</t>
    <phoneticPr fontId="0"/>
  </si>
  <si>
    <t>成分</t>
  </si>
  <si>
    <t>原薬の安定性試験の種類</t>
    <rPh sb="0" eb="2">
      <t>ゲンヤク</t>
    </rPh>
    <rPh sb="3" eb="6">
      <t>アンテイセイ</t>
    </rPh>
    <rPh sb="6" eb="8">
      <t>シケン</t>
    </rPh>
    <rPh sb="9" eb="11">
      <t>シュルイ</t>
    </rPh>
    <phoneticPr fontId="0"/>
  </si>
  <si>
    <t>descriptor</t>
    <phoneticPr fontId="0"/>
  </si>
  <si>
    <t>製剤の安定性試験の種類</t>
    <rPh sb="0" eb="2">
      <t>セイザイ</t>
    </rPh>
    <rPh sb="3" eb="6">
      <t>アンテイセイ</t>
    </rPh>
    <rPh sb="6" eb="8">
      <t>シケン</t>
    </rPh>
    <rPh sb="9" eb="11">
      <t>シュルイ</t>
    </rPh>
    <phoneticPr fontId="0"/>
  </si>
  <si>
    <t>非臨床試験で用いた動物種</t>
  </si>
  <si>
    <t>非臨床試験における薬剤の投与経路</t>
  </si>
  <si>
    <t>非臨床試験における投与期間</t>
  </si>
  <si>
    <t>コントロールの種類</t>
  </si>
  <si>
    <t>試験IDと試験タイトル</t>
  </si>
  <si>
    <t>試験の順番</t>
  </si>
  <si>
    <t>文書の種類</t>
  </si>
  <si>
    <t>jp_1_1-新有効成分含有医薬品</t>
  </si>
  <si>
    <t>jp_jan-JAN</t>
  </si>
  <si>
    <t>jp_initial_c-初版提出時に、CTD通知によって定められた資料のみを一つのeCTD v4.0 XML メッセージインスタンスから参照して提出するeCTD。</t>
  </si>
  <si>
    <t>2</t>
  </si>
  <si>
    <t>Product (1)</t>
  </si>
  <si>
    <t>Product (2)</t>
  </si>
  <si>
    <t>項目</t>
  </si>
  <si>
    <t>フォルダ名に利用する際の略称</t>
  </si>
  <si>
    <t>備考</t>
  </si>
  <si>
    <t>indication1</t>
  </si>
  <si>
    <t>アカサカサカス工場</t>
  </si>
  <si>
    <t>パイロットスタチン錠</t>
    <phoneticPr fontId="4"/>
  </si>
  <si>
    <t>Dosage Form</t>
  </si>
  <si>
    <t>錠剤</t>
  </si>
  <si>
    <t>3.2.P.4.5</t>
  </si>
  <si>
    <t>m1.13.4.1.2（「利用の手引き」参照）</t>
  </si>
  <si>
    <t>製造施設</t>
  </si>
  <si>
    <t>Facility</t>
  </si>
  <si>
    <t>東京製造所</t>
  </si>
  <si>
    <t>原薬の安定性試験の種類</t>
  </si>
  <si>
    <t>Accelerated</t>
  </si>
  <si>
    <t>Long Term Storage</t>
  </si>
  <si>
    <t>製剤の安定性試験の種類</t>
  </si>
  <si>
    <t>stress testing</t>
  </si>
  <si>
    <t/>
  </si>
  <si>
    <t>JP</t>
    <phoneticPr fontId="3"/>
  </si>
  <si>
    <t>ICH</t>
    <phoneticPr fontId="3"/>
  </si>
  <si>
    <t>添付資料番号</t>
    <phoneticPr fontId="9"/>
  </si>
  <si>
    <t>Priority Number</t>
    <phoneticPr fontId="9"/>
  </si>
  <si>
    <t>Reuse</t>
    <phoneticPr fontId="3"/>
  </si>
  <si>
    <t>Seq No</t>
  </si>
  <si>
    <t>Operation</t>
    <phoneticPr fontId="3"/>
  </si>
  <si>
    <t>Doc Label</t>
    <phoneticPr fontId="3"/>
  </si>
  <si>
    <t>document title</t>
    <phoneticPr fontId="3"/>
  </si>
  <si>
    <t>file name</t>
    <phoneticPr fontId="9"/>
  </si>
  <si>
    <t>group title</t>
    <phoneticPr fontId="9"/>
  </si>
  <si>
    <t>（必須）</t>
    <rPh sb="1" eb="3">
      <t>ヒッス</t>
    </rPh>
    <phoneticPr fontId="9"/>
  </si>
  <si>
    <t>jp_1.1 第1部（モジュール1）を含む申請資料の目次</t>
    <rPh sb="7" eb="8">
      <t>ダイ</t>
    </rPh>
    <rPh sb="9" eb="10">
      <t>ブ</t>
    </rPh>
    <rPh sb="19" eb="20">
      <t>フク</t>
    </rPh>
    <rPh sb="21" eb="25">
      <t>シンセイシリョウ</t>
    </rPh>
    <rPh sb="26" eb="28">
      <t>モクジ</t>
    </rPh>
    <phoneticPr fontId="9"/>
  </si>
  <si>
    <t>1.1-1</t>
    <phoneticPr fontId="3"/>
  </si>
  <si>
    <t>jp_m1.1</t>
  </si>
  <si>
    <t>ー</t>
  </si>
  <si>
    <t>new</t>
  </si>
  <si>
    <t>第1部（モジュール1）を含む申請資料の目次</t>
    <rPh sb="0" eb="1">
      <t>ダイ</t>
    </rPh>
    <rPh sb="2" eb="3">
      <t>ブ</t>
    </rPh>
    <rPh sb="12" eb="13">
      <t>フク</t>
    </rPh>
    <rPh sb="14" eb="18">
      <t>シンセイシリョウ</t>
    </rPh>
    <rPh sb="19" eb="21">
      <t>モクジ</t>
    </rPh>
    <phoneticPr fontId="3"/>
  </si>
  <si>
    <t>m1-01-01.pdf</t>
    <phoneticPr fontId="3"/>
  </si>
  <si>
    <t>1.1-2</t>
    <phoneticPr fontId="3"/>
  </si>
  <si>
    <t>概説表</t>
    <rPh sb="0" eb="3">
      <t>ガイセツヒョウ</t>
    </rPh>
    <phoneticPr fontId="3"/>
  </si>
  <si>
    <t>m1-01-02.pdf</t>
    <phoneticPr fontId="3"/>
  </si>
  <si>
    <t>jp_1.2 承認申請書（写）</t>
    <phoneticPr fontId="9"/>
  </si>
  <si>
    <t>1.2-1</t>
    <phoneticPr fontId="3"/>
  </si>
  <si>
    <t>jp_m1.2</t>
    <phoneticPr fontId="3"/>
  </si>
  <si>
    <t>がんばれPMDA50mg錠　承認申請書（写）</t>
    <rPh sb="12" eb="13">
      <t>ジョウ</t>
    </rPh>
    <rPh sb="14" eb="19">
      <t>ショウニンシンセイショ</t>
    </rPh>
    <rPh sb="20" eb="21">
      <t>ウツ</t>
    </rPh>
    <phoneticPr fontId="3"/>
  </si>
  <si>
    <t>m1-02-01.pdf</t>
    <phoneticPr fontId="3"/>
  </si>
  <si>
    <t>1.2-2</t>
    <phoneticPr fontId="3"/>
  </si>
  <si>
    <t>がんばれPMDA10％顆粒　承認申請書（写）</t>
  </si>
  <si>
    <t>m1-02-02.pdf</t>
    <phoneticPr fontId="3"/>
  </si>
  <si>
    <t>jp_1.3 証明書類</t>
    <rPh sb="7" eb="11">
      <t>ショウメイショルイ</t>
    </rPh>
    <phoneticPr fontId="9"/>
  </si>
  <si>
    <t>1.3-1</t>
    <phoneticPr fontId="3"/>
  </si>
  <si>
    <t>jp_m1.3</t>
    <phoneticPr fontId="3"/>
  </si>
  <si>
    <t>証明書類</t>
    <rPh sb="0" eb="4">
      <t>ショウメイショルイ</t>
    </rPh>
    <phoneticPr fontId="3"/>
  </si>
  <si>
    <t>m1-03-01.pdf</t>
    <phoneticPr fontId="3"/>
  </si>
  <si>
    <t>1.3-2</t>
    <phoneticPr fontId="3"/>
  </si>
  <si>
    <t>スキャニングに関する陳述書</t>
    <rPh sb="7" eb="8">
      <t>カン</t>
    </rPh>
    <rPh sb="10" eb="13">
      <t>チンジュツショ</t>
    </rPh>
    <phoneticPr fontId="3"/>
  </si>
  <si>
    <t>m1-03-02.pdf</t>
    <phoneticPr fontId="3"/>
  </si>
  <si>
    <t>jp_1.4 特許状況</t>
    <rPh sb="7" eb="11">
      <t>トッキョジョウキョウ</t>
    </rPh>
    <phoneticPr fontId="9"/>
  </si>
  <si>
    <t>1.4-1</t>
    <phoneticPr fontId="3"/>
  </si>
  <si>
    <t>jp_m1.4</t>
    <phoneticPr fontId="3"/>
  </si>
  <si>
    <t>特許状況</t>
    <rPh sb="0" eb="4">
      <t>トッキョジョウキョウ</t>
    </rPh>
    <phoneticPr fontId="3"/>
  </si>
  <si>
    <t>m1-04-01.pdf</t>
    <phoneticPr fontId="3"/>
  </si>
  <si>
    <t>jp_1.5 起原又は発見の経緯及び開発の経緯</t>
    <rPh sb="7" eb="9">
      <t>キゲン</t>
    </rPh>
    <rPh sb="9" eb="10">
      <t>マタ</t>
    </rPh>
    <rPh sb="11" eb="13">
      <t>ハッケン</t>
    </rPh>
    <rPh sb="14" eb="16">
      <t>ケイイ</t>
    </rPh>
    <rPh sb="16" eb="17">
      <t>オヨ</t>
    </rPh>
    <rPh sb="18" eb="20">
      <t>カイハツ</t>
    </rPh>
    <rPh sb="21" eb="23">
      <t>ケイイ</t>
    </rPh>
    <phoneticPr fontId="9"/>
  </si>
  <si>
    <t>1.5-1</t>
    <phoneticPr fontId="3"/>
  </si>
  <si>
    <t>jp_m1.5</t>
    <phoneticPr fontId="3"/>
  </si>
  <si>
    <t>起原又は発見の経緯及び開発の経緯</t>
    <rPh sb="0" eb="2">
      <t>キゲン</t>
    </rPh>
    <rPh sb="2" eb="3">
      <t>マタ</t>
    </rPh>
    <rPh sb="4" eb="6">
      <t>ハッケン</t>
    </rPh>
    <rPh sb="7" eb="9">
      <t>ケイイ</t>
    </rPh>
    <rPh sb="9" eb="10">
      <t>オヨ</t>
    </rPh>
    <rPh sb="11" eb="13">
      <t>カイハツ</t>
    </rPh>
    <rPh sb="14" eb="16">
      <t>ケイイ</t>
    </rPh>
    <phoneticPr fontId="3"/>
  </si>
  <si>
    <t>m1-05-01.pdf</t>
    <phoneticPr fontId="3"/>
  </si>
  <si>
    <t>jp_1.6 外国における使用状況等に関する資料</t>
    <rPh sb="7" eb="9">
      <t>ガイコク</t>
    </rPh>
    <rPh sb="13" eb="17">
      <t>シヨウジョウキョウ</t>
    </rPh>
    <rPh sb="17" eb="18">
      <t>トウ</t>
    </rPh>
    <rPh sb="19" eb="20">
      <t>カン</t>
    </rPh>
    <rPh sb="22" eb="24">
      <t>シリョウ</t>
    </rPh>
    <phoneticPr fontId="9"/>
  </si>
  <si>
    <t>1.6-1</t>
    <phoneticPr fontId="3"/>
  </si>
  <si>
    <t>jp_m1.6</t>
    <phoneticPr fontId="3"/>
  </si>
  <si>
    <t>外国における使用状況等に関する資料</t>
    <rPh sb="0" eb="2">
      <t>ガイコク</t>
    </rPh>
    <rPh sb="6" eb="10">
      <t>シヨウジョウキョウ</t>
    </rPh>
    <rPh sb="10" eb="11">
      <t>トウ</t>
    </rPh>
    <rPh sb="12" eb="13">
      <t>カン</t>
    </rPh>
    <rPh sb="15" eb="17">
      <t>シリョウ</t>
    </rPh>
    <phoneticPr fontId="3"/>
  </si>
  <si>
    <t>m1-06-01.pdf</t>
    <phoneticPr fontId="3"/>
  </si>
  <si>
    <t>jp_1.7 同種同効品一覧表</t>
    <rPh sb="7" eb="12">
      <t>ドウシュドウコウヒン</t>
    </rPh>
    <rPh sb="12" eb="15">
      <t>イチランヒョウ</t>
    </rPh>
    <phoneticPr fontId="9"/>
  </si>
  <si>
    <t>1.7-1</t>
    <phoneticPr fontId="3"/>
  </si>
  <si>
    <t>jp_m1.7</t>
    <phoneticPr fontId="3"/>
  </si>
  <si>
    <t>同種同効品一覧表</t>
    <rPh sb="0" eb="5">
      <t>ドウシュドウコウヒン</t>
    </rPh>
    <rPh sb="5" eb="8">
      <t>イチランヒョウ</t>
    </rPh>
    <phoneticPr fontId="3"/>
  </si>
  <si>
    <t>m1-07-01.pdf</t>
    <phoneticPr fontId="3"/>
  </si>
  <si>
    <t>jp_1.8 添付文書（案）</t>
    <rPh sb="7" eb="11">
      <t>テンプブンショ</t>
    </rPh>
    <rPh sb="12" eb="13">
      <t>アン</t>
    </rPh>
    <phoneticPr fontId="9"/>
  </si>
  <si>
    <t>1.8-1</t>
    <phoneticPr fontId="3"/>
  </si>
  <si>
    <t>jp_m1.8</t>
    <phoneticPr fontId="3"/>
  </si>
  <si>
    <t>添付文書（案）</t>
    <rPh sb="0" eb="4">
      <t>テンプブンショ</t>
    </rPh>
    <rPh sb="5" eb="6">
      <t>アン</t>
    </rPh>
    <phoneticPr fontId="3"/>
  </si>
  <si>
    <t>m1-08-01.pdf</t>
    <phoneticPr fontId="3"/>
  </si>
  <si>
    <t>jp_1.9 一般的名称に係る文書</t>
    <rPh sb="7" eb="12">
      <t>イッパンテキメイショウ</t>
    </rPh>
    <rPh sb="13" eb="14">
      <t>カカ</t>
    </rPh>
    <rPh sb="15" eb="17">
      <t>ブンショ</t>
    </rPh>
    <phoneticPr fontId="9"/>
  </si>
  <si>
    <t>1.9-1</t>
    <phoneticPr fontId="3"/>
  </si>
  <si>
    <t>jp_m1.9</t>
    <phoneticPr fontId="3"/>
  </si>
  <si>
    <t>一般的名称に係る文書</t>
    <rPh sb="0" eb="5">
      <t>イッパンテキメイショウ</t>
    </rPh>
    <rPh sb="6" eb="7">
      <t>カカ</t>
    </rPh>
    <rPh sb="8" eb="10">
      <t>ブンショ</t>
    </rPh>
    <phoneticPr fontId="3"/>
  </si>
  <si>
    <t>m1-09-01.pdf</t>
    <phoneticPr fontId="3"/>
  </si>
  <si>
    <t>jp_1.10 毒薬・劇薬等の指定審査資料のまとめ</t>
    <rPh sb="8" eb="10">
      <t>ドクヤク</t>
    </rPh>
    <rPh sb="11" eb="13">
      <t>ゲキヤク</t>
    </rPh>
    <rPh sb="13" eb="14">
      <t>トウ</t>
    </rPh>
    <rPh sb="15" eb="21">
      <t>シテイシンサシリョウ</t>
    </rPh>
    <phoneticPr fontId="9"/>
  </si>
  <si>
    <t>1.10-1</t>
    <phoneticPr fontId="3"/>
  </si>
  <si>
    <t>jp_m1.10</t>
    <phoneticPr fontId="3"/>
  </si>
  <si>
    <t>毒薬・劇薬等の指定審査資料のまとめ</t>
    <rPh sb="0" eb="2">
      <t>ドクヤク</t>
    </rPh>
    <rPh sb="3" eb="5">
      <t>ゲキヤク</t>
    </rPh>
    <rPh sb="5" eb="6">
      <t>トウ</t>
    </rPh>
    <rPh sb="7" eb="13">
      <t>シテイシンサシリョウ</t>
    </rPh>
    <phoneticPr fontId="3"/>
  </si>
  <si>
    <t>m1-10-01.pdf</t>
    <phoneticPr fontId="3"/>
  </si>
  <si>
    <t>jp_1.11 医薬品リスク管理計画書（案）</t>
    <rPh sb="8" eb="11">
      <t>イヤクヒン</t>
    </rPh>
    <rPh sb="14" eb="16">
      <t>カンリ</t>
    </rPh>
    <rPh sb="16" eb="19">
      <t>ケイカクショ</t>
    </rPh>
    <rPh sb="20" eb="21">
      <t>アン</t>
    </rPh>
    <phoneticPr fontId="9"/>
  </si>
  <si>
    <t>1.11-1</t>
    <phoneticPr fontId="3"/>
  </si>
  <si>
    <t>jp_m1.11</t>
    <phoneticPr fontId="3"/>
  </si>
  <si>
    <t>医薬品リスク管理計画書（案）</t>
    <rPh sb="0" eb="3">
      <t>イヤクヒン</t>
    </rPh>
    <rPh sb="6" eb="11">
      <t>カンリケイカクショ</t>
    </rPh>
    <rPh sb="12" eb="13">
      <t>アン</t>
    </rPh>
    <phoneticPr fontId="3"/>
  </si>
  <si>
    <t>m1-11-01.pdf</t>
    <phoneticPr fontId="3"/>
  </si>
  <si>
    <t>jp_1.12 添付資料一覧</t>
    <rPh sb="8" eb="12">
      <t>テンプシリョウ</t>
    </rPh>
    <rPh sb="12" eb="14">
      <t>イチラン</t>
    </rPh>
    <phoneticPr fontId="9"/>
  </si>
  <si>
    <t>1.12-1</t>
    <phoneticPr fontId="3"/>
  </si>
  <si>
    <t>jp_m1.12</t>
    <phoneticPr fontId="3"/>
  </si>
  <si>
    <t>添付資料一覧（PDF）</t>
    <rPh sb="0" eb="4">
      <t>テンプシリョウ</t>
    </rPh>
    <rPh sb="4" eb="6">
      <t>イチラン</t>
    </rPh>
    <phoneticPr fontId="3"/>
  </si>
  <si>
    <t>m1-12-01.pdf</t>
    <phoneticPr fontId="3"/>
  </si>
  <si>
    <t>1.12-2</t>
    <phoneticPr fontId="3"/>
  </si>
  <si>
    <t>添付資料一覧（MS Excel）</t>
    <rPh sb="0" eb="6">
      <t>テンプシリョウイチラン</t>
    </rPh>
    <phoneticPr fontId="3"/>
  </si>
  <si>
    <t>m1-12-02.xlsx</t>
    <phoneticPr fontId="3"/>
  </si>
  <si>
    <t>jp_1.13 その他</t>
    <rPh sb="10" eb="11">
      <t>タ</t>
    </rPh>
    <phoneticPr fontId="9"/>
  </si>
  <si>
    <t>jp_1.13.1 既承認医薬品に係る資料</t>
    <rPh sb="10" eb="16">
      <t>キショウニンイヤクヒン</t>
    </rPh>
    <rPh sb="17" eb="18">
      <t>カカ</t>
    </rPh>
    <rPh sb="19" eb="21">
      <t>シリョウ</t>
    </rPh>
    <phoneticPr fontId="3"/>
  </si>
  <si>
    <t>jp_1.13.2 治験相談記録（写）</t>
    <rPh sb="10" eb="14">
      <t>チケンソウダン</t>
    </rPh>
    <rPh sb="14" eb="16">
      <t>キロク</t>
    </rPh>
    <rPh sb="17" eb="18">
      <t>ウツ</t>
    </rPh>
    <phoneticPr fontId="3"/>
  </si>
  <si>
    <t>1.13.2-1</t>
    <phoneticPr fontId="3"/>
  </si>
  <si>
    <t>jp_m1.13.2</t>
    <phoneticPr fontId="3"/>
  </si>
  <si>
    <t>医薬品申請前相談　平成2A年A月A日</t>
    <rPh sb="0" eb="3">
      <t>イヤクヒン</t>
    </rPh>
    <rPh sb="3" eb="6">
      <t>シンセイマエ</t>
    </rPh>
    <rPh sb="6" eb="8">
      <t>ソウダン</t>
    </rPh>
    <rPh sb="9" eb="11">
      <t>ヘイセイ</t>
    </rPh>
    <rPh sb="13" eb="14">
      <t>ネン</t>
    </rPh>
    <rPh sb="15" eb="16">
      <t>ガツ</t>
    </rPh>
    <rPh sb="17" eb="18">
      <t>ニチ</t>
    </rPh>
    <phoneticPr fontId="3"/>
  </si>
  <si>
    <t>m1-13-02-01.pdf</t>
    <phoneticPr fontId="3"/>
  </si>
  <si>
    <t>jp_1.13.3 照会事項（写）及び照会事項に対する回答（写）</t>
    <rPh sb="10" eb="14">
      <t>ショウカイジコウ</t>
    </rPh>
    <rPh sb="15" eb="16">
      <t>ウツ</t>
    </rPh>
    <rPh sb="17" eb="18">
      <t>オヨ</t>
    </rPh>
    <rPh sb="19" eb="23">
      <t>ショウカイジコウ</t>
    </rPh>
    <rPh sb="24" eb="25">
      <t>タイ</t>
    </rPh>
    <rPh sb="27" eb="29">
      <t>カイトウ</t>
    </rPh>
    <rPh sb="30" eb="31">
      <t>ウツ</t>
    </rPh>
    <phoneticPr fontId="3"/>
  </si>
  <si>
    <t>jp_1.13.4.1 機構への提出資料</t>
    <rPh sb="12" eb="14">
      <t>キコウ</t>
    </rPh>
    <rPh sb="16" eb="18">
      <t>テイシュツ</t>
    </rPh>
    <rPh sb="18" eb="20">
      <t>シリョウ</t>
    </rPh>
    <phoneticPr fontId="3"/>
  </si>
  <si>
    <t>ich_1.13.4.1.1 承認申請書上の製造方法欄における目標値/設定値等に関する一覧表</t>
    <rPh sb="15" eb="20">
      <t>ショウニンシンセイショ</t>
    </rPh>
    <rPh sb="20" eb="21">
      <t>ジョウ</t>
    </rPh>
    <rPh sb="22" eb="27">
      <t>セイゾウホウホウラン</t>
    </rPh>
    <rPh sb="31" eb="34">
      <t>モクヒョウチ</t>
    </rPh>
    <rPh sb="35" eb="38">
      <t>セッテイチ</t>
    </rPh>
    <rPh sb="38" eb="39">
      <t>トウ</t>
    </rPh>
    <rPh sb="40" eb="41">
      <t>カン</t>
    </rPh>
    <rPh sb="43" eb="46">
      <t>イチランヒョウ</t>
    </rPh>
    <phoneticPr fontId="3"/>
  </si>
  <si>
    <t>1.13.4.1.1-1</t>
    <phoneticPr fontId="3"/>
  </si>
  <si>
    <t>jp_m1.13.4.1.1</t>
    <phoneticPr fontId="8" type="noConversion"/>
  </si>
  <si>
    <t>承認申請書上の製造方法欄における目標値/設定値等に関する一覧</t>
    <rPh sb="0" eb="6">
      <t>ショウニンシンセイショジョウ</t>
    </rPh>
    <rPh sb="7" eb="12">
      <t>セイゾウホウホウラン</t>
    </rPh>
    <rPh sb="16" eb="19">
      <t>モクヒョウチ</t>
    </rPh>
    <rPh sb="20" eb="23">
      <t>セッテイチ</t>
    </rPh>
    <rPh sb="23" eb="24">
      <t>トウ</t>
    </rPh>
    <rPh sb="25" eb="26">
      <t>カン</t>
    </rPh>
    <rPh sb="28" eb="30">
      <t>イチラン</t>
    </rPh>
    <phoneticPr fontId="3"/>
  </si>
  <si>
    <t>m1-13-04-01-01.pdf</t>
    <phoneticPr fontId="3"/>
  </si>
  <si>
    <t>jp_1.13.4.1.2 新添加剤に関する提出資料</t>
    <phoneticPr fontId="3"/>
  </si>
  <si>
    <t>1.13.4.1.2-1-1</t>
  </si>
  <si>
    <t>jp_m1.13.4.1.2</t>
    <phoneticPr fontId="8" type="noConversion"/>
  </si>
  <si>
    <t>1.13.4.1.2-1-1</t>
    <phoneticPr fontId="3"/>
  </si>
  <si>
    <t>新添加剤1に関する提出資料一覧</t>
    <rPh sb="6" eb="7">
      <t>カン</t>
    </rPh>
    <rPh sb="9" eb="11">
      <t>テイシュツ</t>
    </rPh>
    <rPh sb="11" eb="13">
      <t>シリョウ</t>
    </rPh>
    <rPh sb="13" eb="15">
      <t>イチラン</t>
    </rPh>
    <phoneticPr fontId="3"/>
  </si>
  <si>
    <t>m1-13-04-01-02-01.pdf</t>
    <phoneticPr fontId="3"/>
  </si>
  <si>
    <t>novel-excip1</t>
    <phoneticPr fontId="3"/>
  </si>
  <si>
    <t>novel-excip1_group</t>
    <phoneticPr fontId="3"/>
  </si>
  <si>
    <t>1.13.4.1.2-1-2</t>
  </si>
  <si>
    <t>個別審議品目概要表</t>
    <rPh sb="0" eb="2">
      <t>コベツ</t>
    </rPh>
    <rPh sb="2" eb="6">
      <t>シンギヒンモク</t>
    </rPh>
    <rPh sb="6" eb="9">
      <t>ガイヨウヒョウ</t>
    </rPh>
    <phoneticPr fontId="3"/>
  </si>
  <si>
    <t>m1-13-04-01-02-02.pdf</t>
    <phoneticPr fontId="3"/>
  </si>
  <si>
    <t>1.13.4.1.2-1-3</t>
  </si>
  <si>
    <t>Document</t>
  </si>
  <si>
    <t>m1-02-01.pdf</t>
  </si>
  <si>
    <t>1.13.4.1.2-1-4</t>
  </si>
  <si>
    <t>m1-02-02.pdf</t>
  </si>
  <si>
    <t>1.13.4.1.2-1-5</t>
  </si>
  <si>
    <t>新添加剤1に関する概要</t>
    <rPh sb="6" eb="7">
      <t>カン</t>
    </rPh>
    <rPh sb="9" eb="11">
      <t>ガイヨウ</t>
    </rPh>
    <phoneticPr fontId="3"/>
  </si>
  <si>
    <t>m1-13-04-01-02-05.pdf</t>
    <phoneticPr fontId="3"/>
  </si>
  <si>
    <t>1.13.4.1.2-1-6</t>
  </si>
  <si>
    <t>新添加剤1に関する資料</t>
    <rPh sb="6" eb="7">
      <t>カン</t>
    </rPh>
    <rPh sb="9" eb="11">
      <t>シリョウ</t>
    </rPh>
    <phoneticPr fontId="3"/>
  </si>
  <si>
    <t>m1-13-04-01-02-06.pdf</t>
    <phoneticPr fontId="3"/>
  </si>
  <si>
    <t>1.13.4.1.2-2-1</t>
  </si>
  <si>
    <t>1.13.4.1.2-2-1</t>
    <phoneticPr fontId="3"/>
  </si>
  <si>
    <t>新添加剤2に関する提出資料一覧</t>
    <rPh sb="6" eb="7">
      <t>カン</t>
    </rPh>
    <rPh sb="9" eb="11">
      <t>テイシュツ</t>
    </rPh>
    <rPh sb="11" eb="13">
      <t>シリョウ</t>
    </rPh>
    <rPh sb="13" eb="15">
      <t>イチラン</t>
    </rPh>
    <phoneticPr fontId="3"/>
  </si>
  <si>
    <t>m1-13-04-01-02-07.pdf</t>
    <phoneticPr fontId="3"/>
  </si>
  <si>
    <t>1.13.4.1.2-2-2</t>
  </si>
  <si>
    <t>m1-13-04-01-02-08.pdf</t>
    <phoneticPr fontId="3"/>
  </si>
  <si>
    <t>1.13.4.1.2-2-3</t>
  </si>
  <si>
    <t>1.13.4.1.2-2-4</t>
  </si>
  <si>
    <t>1.13.4.1.2-2-5</t>
  </si>
  <si>
    <t>新添加剤2に関する概要</t>
    <rPh sb="6" eb="7">
      <t>カン</t>
    </rPh>
    <rPh sb="9" eb="11">
      <t>ガイヨウ</t>
    </rPh>
    <phoneticPr fontId="3"/>
  </si>
  <si>
    <t>m1-13-04-01-02-11.pdf</t>
    <phoneticPr fontId="3"/>
  </si>
  <si>
    <t>1.13.4.1.2-2-6</t>
  </si>
  <si>
    <t>新添加剤2に関する資料</t>
    <rPh sb="6" eb="7">
      <t>カン</t>
    </rPh>
    <rPh sb="9" eb="11">
      <t>シリョウ</t>
    </rPh>
    <phoneticPr fontId="3"/>
  </si>
  <si>
    <t>m1-13-04-01-02-12.pdf</t>
    <phoneticPr fontId="3"/>
  </si>
  <si>
    <t>jp_1.13.4.1.3 その他</t>
    <rPh sb="16" eb="17">
      <t>タ</t>
    </rPh>
    <phoneticPr fontId="3"/>
  </si>
  <si>
    <t>jp_1.13.4.2 厚生労働省への提出資料（写）</t>
    <rPh sb="12" eb="17">
      <t>コウセイロウドウショウ</t>
    </rPh>
    <rPh sb="19" eb="21">
      <t>テイシュツ</t>
    </rPh>
    <rPh sb="21" eb="23">
      <t>シリョウ</t>
    </rPh>
    <rPh sb="24" eb="25">
      <t>ウツ</t>
    </rPh>
    <phoneticPr fontId="3"/>
  </si>
  <si>
    <t xml:space="preserve">Priority Number </t>
    <phoneticPr fontId="35"/>
  </si>
  <si>
    <t>Reuse</t>
    <phoneticPr fontId="35"/>
  </si>
  <si>
    <t>Opera tion</t>
    <phoneticPr fontId="35"/>
  </si>
  <si>
    <t>Doc Label</t>
  </si>
  <si>
    <t>Document Title</t>
  </si>
  <si>
    <t>FIle Name</t>
    <phoneticPr fontId="35"/>
  </si>
  <si>
    <t xml:space="preserve">substance </t>
    <phoneticPr fontId="35"/>
  </si>
  <si>
    <t>manufacturer</t>
    <phoneticPr fontId="35"/>
  </si>
  <si>
    <t>product</t>
    <phoneticPr fontId="35"/>
  </si>
  <si>
    <t>dosage 
form</t>
    <phoneticPr fontId="35"/>
  </si>
  <si>
    <t>excipient</t>
    <phoneticPr fontId="9"/>
  </si>
  <si>
    <t>facility</t>
    <phoneticPr fontId="9"/>
  </si>
  <si>
    <t>component</t>
    <phoneticPr fontId="9"/>
  </si>
  <si>
    <t>descriptor</t>
    <phoneticPr fontId="35"/>
  </si>
  <si>
    <t>container</t>
    <phoneticPr fontId="35"/>
  </si>
  <si>
    <t>species</t>
    <phoneticPr fontId="4"/>
  </si>
  <si>
    <t>route of admin</t>
    <phoneticPr fontId="4"/>
  </si>
  <si>
    <t>duration</t>
    <phoneticPr fontId="3"/>
  </si>
  <si>
    <t>indication</t>
    <phoneticPr fontId="9"/>
  </si>
  <si>
    <t>type of control</t>
    <phoneticPr fontId="3"/>
  </si>
  <si>
    <t>study id_study title</t>
    <phoneticPr fontId="9"/>
  </si>
  <si>
    <t>document type</t>
    <phoneticPr fontId="35"/>
  </si>
  <si>
    <t>group title</t>
    <phoneticPr fontId="35"/>
  </si>
  <si>
    <t>study id</t>
    <phoneticPr fontId="9"/>
  </si>
  <si>
    <t>study title</t>
    <phoneticPr fontId="4"/>
  </si>
  <si>
    <t>2.2 緒言</t>
    <rPh sb="4" eb="6">
      <t>チョゲン</t>
    </rPh>
    <phoneticPr fontId="3"/>
  </si>
  <si>
    <t>ich_2.2</t>
    <phoneticPr fontId="3"/>
  </si>
  <si>
    <t>-</t>
    <phoneticPr fontId="4"/>
  </si>
  <si>
    <t>new</t>
    <phoneticPr fontId="9"/>
  </si>
  <si>
    <t>緒言</t>
    <rPh sb="0" eb="2">
      <t>ショゲン</t>
    </rPh>
    <phoneticPr fontId="35"/>
  </si>
  <si>
    <t>22-introduction.pdf</t>
    <phoneticPr fontId="3"/>
  </si>
  <si>
    <t>2.3 品質に関する概括資料</t>
  </si>
  <si>
    <t>ich_2.3.i</t>
    <phoneticPr fontId="3"/>
  </si>
  <si>
    <t>23i-introduction.pdf</t>
    <phoneticPr fontId="9"/>
  </si>
  <si>
    <t>2.3.S</t>
    <phoneticPr fontId="35"/>
  </si>
  <si>
    <t>ich_2.3.s</t>
  </si>
  <si>
    <t>2.3.S</t>
  </si>
  <si>
    <t>原薬</t>
    <rPh sb="0" eb="2">
      <t>ゲンヤク</t>
    </rPh>
    <phoneticPr fontId="35"/>
  </si>
  <si>
    <t>23s-drug-substance.pdf</t>
    <phoneticPr fontId="9"/>
  </si>
  <si>
    <t>パイロットスタチン</t>
    <phoneticPr fontId="9"/>
  </si>
  <si>
    <t>アカサカサカス工場</t>
    <phoneticPr fontId="9"/>
  </si>
  <si>
    <t>2.3.P</t>
    <phoneticPr fontId="35"/>
  </si>
  <si>
    <t>ich_2.3.p</t>
  </si>
  <si>
    <t>2.3.P-1</t>
    <phoneticPr fontId="9"/>
  </si>
  <si>
    <t>製剤（錠剤）</t>
    <rPh sb="0" eb="2">
      <t>セイザイ</t>
    </rPh>
    <rPh sb="3" eb="5">
      <t>ジョウザイ</t>
    </rPh>
    <phoneticPr fontId="35"/>
  </si>
  <si>
    <t>23p-drug-product-1.pdf</t>
    <phoneticPr fontId="35"/>
  </si>
  <si>
    <t>パイロットスタチン錠</t>
    <rPh sb="9" eb="10">
      <t>ジョウ</t>
    </rPh>
    <phoneticPr fontId="9"/>
  </si>
  <si>
    <t>錠剤</t>
    <rPh sb="0" eb="2">
      <t>ジョウザイ</t>
    </rPh>
    <phoneticPr fontId="9"/>
  </si>
  <si>
    <t>2.3.P-2</t>
    <phoneticPr fontId="9"/>
  </si>
  <si>
    <t>製剤（顆粒剤）</t>
    <rPh sb="0" eb="2">
      <t>セイザイ</t>
    </rPh>
    <rPh sb="3" eb="6">
      <t>カリュウザイ</t>
    </rPh>
    <phoneticPr fontId="35"/>
  </si>
  <si>
    <t>23p-drug-product-2.pdf</t>
    <phoneticPr fontId="35"/>
  </si>
  <si>
    <t>2.3.A.1</t>
    <phoneticPr fontId="35"/>
  </si>
  <si>
    <t>ich_2.3.a.1</t>
  </si>
  <si>
    <t>2.3.A.1-1</t>
    <phoneticPr fontId="9"/>
  </si>
  <si>
    <t>製造施設及び設備（錠剤）</t>
    <rPh sb="0" eb="2">
      <t>セイゾウ</t>
    </rPh>
    <rPh sb="2" eb="4">
      <t>シセツ</t>
    </rPh>
    <rPh sb="4" eb="5">
      <t>オヨ</t>
    </rPh>
    <rPh sb="6" eb="8">
      <t>セツビ</t>
    </rPh>
    <phoneticPr fontId="35"/>
  </si>
  <si>
    <t>23a1-appendices1-1.pdf</t>
    <phoneticPr fontId="9"/>
  </si>
  <si>
    <t>東京製造所</t>
    <rPh sb="0" eb="2">
      <t>トウキョウ</t>
    </rPh>
    <phoneticPr fontId="9"/>
  </si>
  <si>
    <t>2.3.A.1-2</t>
    <phoneticPr fontId="9"/>
  </si>
  <si>
    <t>製造施設及び設備（顆粒剤）</t>
    <rPh sb="0" eb="2">
      <t>セイゾウ</t>
    </rPh>
    <rPh sb="2" eb="4">
      <t>シセツ</t>
    </rPh>
    <rPh sb="4" eb="5">
      <t>オヨ</t>
    </rPh>
    <rPh sb="6" eb="8">
      <t>セツビ</t>
    </rPh>
    <phoneticPr fontId="35"/>
  </si>
  <si>
    <t>23a1-appendices1-2.pdf</t>
    <phoneticPr fontId="9"/>
  </si>
  <si>
    <t>2.3.A.2</t>
    <phoneticPr fontId="35"/>
  </si>
  <si>
    <t>ich_2.3.a.2</t>
  </si>
  <si>
    <t>2.3.A.2</t>
  </si>
  <si>
    <t>外来性感染性物質の安全性評価</t>
    <phoneticPr fontId="35"/>
  </si>
  <si>
    <t>23a2-appendices2.pdf</t>
    <phoneticPr fontId="9"/>
  </si>
  <si>
    <t>2.3.A.3</t>
    <phoneticPr fontId="35"/>
  </si>
  <si>
    <t>ich_2.3.a.3</t>
  </si>
  <si>
    <t>2.3.A.3</t>
  </si>
  <si>
    <t>添加剤</t>
    <rPh sb="0" eb="3">
      <t>テンカザイ</t>
    </rPh>
    <phoneticPr fontId="35"/>
  </si>
  <si>
    <t>23a3-appendices3.pdf</t>
    <phoneticPr fontId="9"/>
  </si>
  <si>
    <t>2.3.R</t>
    <phoneticPr fontId="35"/>
  </si>
  <si>
    <t>ich_2.3.r</t>
    <phoneticPr fontId="9"/>
  </si>
  <si>
    <t>2.3.R</t>
  </si>
  <si>
    <t>各極の要求資料</t>
    <rPh sb="0" eb="1">
      <t>カク</t>
    </rPh>
    <rPh sb="1" eb="2">
      <t>キョク</t>
    </rPh>
    <rPh sb="3" eb="5">
      <t>ヨウキュウ</t>
    </rPh>
    <rPh sb="5" eb="7">
      <t>シリョウ</t>
    </rPh>
    <phoneticPr fontId="9"/>
  </si>
  <si>
    <t>2.4 非臨床に関する概括評価</t>
  </si>
  <si>
    <t>ich_2.4</t>
  </si>
  <si>
    <t>非臨床試験の概括評価</t>
    <rPh sb="0" eb="1">
      <t>ヒ</t>
    </rPh>
    <rPh sb="1" eb="3">
      <t>リンショウ</t>
    </rPh>
    <rPh sb="3" eb="5">
      <t>シケン</t>
    </rPh>
    <phoneticPr fontId="9"/>
  </si>
  <si>
    <t>24-nonclin-overview.pdf</t>
    <phoneticPr fontId="9"/>
  </si>
  <si>
    <t>2.5 臨床に関する概括評価</t>
  </si>
  <si>
    <t>2.5</t>
  </si>
  <si>
    <t>ich_2.5</t>
    <phoneticPr fontId="3"/>
  </si>
  <si>
    <t>臨床に関する概括評価</t>
    <phoneticPr fontId="9"/>
  </si>
  <si>
    <t>25-clinical-overview.pdf</t>
    <phoneticPr fontId="3"/>
  </si>
  <si>
    <t>2.6 非臨床概要</t>
  </si>
  <si>
    <t>2.6.1</t>
    <phoneticPr fontId="3"/>
  </si>
  <si>
    <t>ich_2.6.1</t>
  </si>
  <si>
    <t>2.6.1</t>
  </si>
  <si>
    <t>緒言</t>
    <rPh sb="0" eb="2">
      <t>チョゲン</t>
    </rPh>
    <phoneticPr fontId="9"/>
  </si>
  <si>
    <t>261-introduction.pdf</t>
  </si>
  <si>
    <t>2.6.2</t>
  </si>
  <si>
    <t>ich_2.6.2</t>
  </si>
  <si>
    <t>薬理試験の概要文</t>
    <phoneticPr fontId="9"/>
  </si>
  <si>
    <t>262-pharmacol-written-summary.pdf</t>
  </si>
  <si>
    <t>2.6.3</t>
  </si>
  <si>
    <t>ich_2.6.3</t>
  </si>
  <si>
    <t>薬理試験概要表</t>
    <phoneticPr fontId="9"/>
  </si>
  <si>
    <t>263-pharmacol-tabulated-summary.pdf</t>
  </si>
  <si>
    <t>2.6.4</t>
  </si>
  <si>
    <t>ich_2.6.4</t>
  </si>
  <si>
    <t>薬物動態試験の概要文</t>
    <phoneticPr fontId="9"/>
  </si>
  <si>
    <t>264-pk-written-summary.pdf</t>
  </si>
  <si>
    <t>2.6.5</t>
  </si>
  <si>
    <t>ich_2.6.5</t>
  </si>
  <si>
    <t>薬物動態試験概要表</t>
    <phoneticPr fontId="9"/>
  </si>
  <si>
    <t>265-pk-tabulated-summary.pdf</t>
  </si>
  <si>
    <t>2.6.6</t>
  </si>
  <si>
    <t>ich_2.6.6</t>
  </si>
  <si>
    <t>毒性試験の概要文</t>
    <rPh sb="0" eb="2">
      <t>ドクセイ</t>
    </rPh>
    <rPh sb="2" eb="4">
      <t>シケン</t>
    </rPh>
    <phoneticPr fontId="9"/>
  </si>
  <si>
    <t>266-tox-written-summary.pdf</t>
  </si>
  <si>
    <t>2.6.7</t>
  </si>
  <si>
    <t>ich_2.6.7</t>
  </si>
  <si>
    <t>毒性試験概要表</t>
    <phoneticPr fontId="9"/>
  </si>
  <si>
    <t>267-tox-tabulated-summary.pdf</t>
  </si>
  <si>
    <t>2.7 臨床概要</t>
  </si>
  <si>
    <t>2.7.1</t>
  </si>
  <si>
    <t>ich_2.7.1</t>
    <phoneticPr fontId="3"/>
  </si>
  <si>
    <t>生物薬剤学試験及び関連する分析法の概要</t>
    <phoneticPr fontId="9"/>
  </si>
  <si>
    <t>271-summary-biopharm.pdf</t>
    <phoneticPr fontId="9"/>
  </si>
  <si>
    <t>2.7.2</t>
  </si>
  <si>
    <t>ich_2.7.2</t>
    <phoneticPr fontId="3"/>
  </si>
  <si>
    <t>臨床薬理の概要</t>
    <phoneticPr fontId="9"/>
  </si>
  <si>
    <t>272-summary-clin-pharm.pdf</t>
    <phoneticPr fontId="9"/>
  </si>
  <si>
    <t>2.7.3</t>
  </si>
  <si>
    <t>ich_2.7.3</t>
    <phoneticPr fontId="3"/>
  </si>
  <si>
    <t>臨床的有効性の概要</t>
    <phoneticPr fontId="9"/>
  </si>
  <si>
    <t>273-summary-clin-efficacy.pdf</t>
    <phoneticPr fontId="9"/>
  </si>
  <si>
    <t>indication1</t>
    <phoneticPr fontId="9"/>
  </si>
  <si>
    <t>2.7.4</t>
  </si>
  <si>
    <t>ich_2.7.4</t>
    <phoneticPr fontId="3"/>
  </si>
  <si>
    <t>臨床的安全性の概要</t>
    <rPh sb="7" eb="9">
      <t>ガイヨウ</t>
    </rPh>
    <phoneticPr fontId="9"/>
  </si>
  <si>
    <t>274-summary-clin-safety.pdf</t>
    <phoneticPr fontId="9"/>
  </si>
  <si>
    <t>2.7.5</t>
  </si>
  <si>
    <t>ich_2.7.5</t>
    <phoneticPr fontId="3"/>
  </si>
  <si>
    <t>参考文献</t>
    <phoneticPr fontId="9"/>
  </si>
  <si>
    <t>275-literature-references.pdf</t>
    <phoneticPr fontId="9"/>
  </si>
  <si>
    <t>2.7.6</t>
  </si>
  <si>
    <t>ich_2.7.6</t>
    <phoneticPr fontId="3"/>
  </si>
  <si>
    <t>個々の試験のまとめ</t>
    <phoneticPr fontId="9"/>
  </si>
  <si>
    <t>276-synopses-indiv-studies.pdf</t>
    <phoneticPr fontId="9"/>
  </si>
  <si>
    <t>添付資料番号</t>
  </si>
  <si>
    <t>Priority Number</t>
    <phoneticPr fontId="35"/>
  </si>
  <si>
    <t>Doc Label</t>
    <phoneticPr fontId="35"/>
  </si>
  <si>
    <t>Document Title</t>
    <phoneticPr fontId="35"/>
  </si>
  <si>
    <t>FIle Name</t>
  </si>
  <si>
    <t xml:space="preserve">Substance </t>
    <phoneticPr fontId="35"/>
  </si>
  <si>
    <t>Manufacturer
of Substance</t>
    <phoneticPr fontId="35"/>
  </si>
  <si>
    <t>Product</t>
    <phoneticPr fontId="35"/>
  </si>
  <si>
    <t>Dosage 
Form</t>
    <phoneticPr fontId="35"/>
  </si>
  <si>
    <t>component</t>
    <phoneticPr fontId="3"/>
  </si>
  <si>
    <t>Manufacturer 
of Product</t>
    <phoneticPr fontId="35"/>
  </si>
  <si>
    <t>Excipient</t>
    <phoneticPr fontId="3"/>
  </si>
  <si>
    <t>Facility</t>
    <phoneticPr fontId="3"/>
  </si>
  <si>
    <t>3.2 データ又は報告書</t>
  </si>
  <si>
    <t>3.2.S 原薬  [パイロットスタチン] [アカサカサカス工場]</t>
  </si>
  <si>
    <t>3.2.S.1 一般情報</t>
  </si>
  <si>
    <t>3.2.S.1-1</t>
    <phoneticPr fontId="35"/>
  </si>
  <si>
    <t>ich_3.2.s.1</t>
    <phoneticPr fontId="35"/>
  </si>
  <si>
    <t>3.2.S.1-1</t>
  </si>
  <si>
    <t>名称</t>
  </si>
  <si>
    <t>32s1-1-nomenclature</t>
  </si>
  <si>
    <t>3.2.S.1-2</t>
    <phoneticPr fontId="35"/>
  </si>
  <si>
    <t>ich_3.2.s.1</t>
  </si>
  <si>
    <t>3.2.S.1-2</t>
  </si>
  <si>
    <t>構造</t>
  </si>
  <si>
    <t>32s1-2-structure</t>
  </si>
  <si>
    <t>3.2.S.1-3</t>
    <phoneticPr fontId="35"/>
  </si>
  <si>
    <t>3.2.S.1-3</t>
  </si>
  <si>
    <t>一般特性</t>
  </si>
  <si>
    <t>32s1-3-general-properties</t>
  </si>
  <si>
    <t>3.2.S.2 製造</t>
  </si>
  <si>
    <t>3.2.S.2.1</t>
    <phoneticPr fontId="35"/>
  </si>
  <si>
    <t>ich_3.2.s.2.1</t>
  </si>
  <si>
    <t>3.2.S.2.1</t>
  </si>
  <si>
    <t>製造業者</t>
  </si>
  <si>
    <t>32s21-manufacturer</t>
  </si>
  <si>
    <t>3.2.S.2.2</t>
    <phoneticPr fontId="35"/>
  </si>
  <si>
    <t>ich_3.2.s.2.2</t>
  </si>
  <si>
    <t>3.2.S.2.2</t>
  </si>
  <si>
    <t>製造方法及びプロセス・コントロール</t>
  </si>
  <si>
    <t>32s22-manuf-process-and-controls</t>
  </si>
  <si>
    <t>3.2.S.2.3</t>
    <phoneticPr fontId="3"/>
  </si>
  <si>
    <t>ich_3.2.s.2.3</t>
  </si>
  <si>
    <t>3.2.S.2.3</t>
  </si>
  <si>
    <t>原材料の管理</t>
  </si>
  <si>
    <t>32s23-control-of-materials</t>
  </si>
  <si>
    <t>3.2.S.2.4</t>
    <phoneticPr fontId="3"/>
  </si>
  <si>
    <t>ich_3.2.s.2.4</t>
  </si>
  <si>
    <t>3.2.S.2.4</t>
  </si>
  <si>
    <t>重要工程及び重要中間体の管理</t>
  </si>
  <si>
    <t>32s24-control-critical-steps</t>
  </si>
  <si>
    <t>3.2.S.2.5</t>
    <phoneticPr fontId="3"/>
  </si>
  <si>
    <t>ich_3.2.s.2.5</t>
  </si>
  <si>
    <t>3.2.S.2.5</t>
  </si>
  <si>
    <t>プロセス・バリデーション／プロセス評価</t>
  </si>
  <si>
    <t>32s25-process-validation</t>
  </si>
  <si>
    <t>3.2.S.2.6</t>
    <phoneticPr fontId="3"/>
  </si>
  <si>
    <t>ich_3.2.s.2.6</t>
  </si>
  <si>
    <t>3.2.S.2.6</t>
  </si>
  <si>
    <t>製造工程の開発の経緯</t>
  </si>
  <si>
    <t>32s26-manuf-process-development</t>
  </si>
  <si>
    <t>3.2.S.3 特性</t>
  </si>
  <si>
    <t>3.2.S.3.1</t>
    <phoneticPr fontId="35"/>
  </si>
  <si>
    <t>ich_3.2.s.3.1</t>
  </si>
  <si>
    <t>3.2.S.3.1</t>
  </si>
  <si>
    <t>構造その他の特性の解明</t>
  </si>
  <si>
    <t>32s31-elucidation-of-structure</t>
  </si>
  <si>
    <t>3.2.S.3.2</t>
    <phoneticPr fontId="35"/>
  </si>
  <si>
    <t>ich_3.2.s.3.2</t>
  </si>
  <si>
    <t>3.2.S.3.2</t>
  </si>
  <si>
    <t>不純物</t>
  </si>
  <si>
    <t>32s32-impurities</t>
  </si>
  <si>
    <t>3.2.S.4 原薬の管理</t>
  </si>
  <si>
    <t>3.2.S.4.1</t>
    <phoneticPr fontId="35"/>
  </si>
  <si>
    <t>ich_3.2.s.4.1</t>
  </si>
  <si>
    <t>3.2.S.4.1</t>
  </si>
  <si>
    <t>規格及び試験方法</t>
  </si>
  <si>
    <t>32s41-specification</t>
  </si>
  <si>
    <t>3.2.S.4.2</t>
    <phoneticPr fontId="35"/>
  </si>
  <si>
    <t>ich_3.2.s.4.2</t>
  </si>
  <si>
    <t>3.2.S.4.2</t>
  </si>
  <si>
    <t>試験方法（分析方法）</t>
  </si>
  <si>
    <t>32s42-analytical-procedure</t>
  </si>
  <si>
    <t>3.2.S.4.3</t>
    <phoneticPr fontId="3"/>
  </si>
  <si>
    <t>ich_3.2.s.4.3</t>
  </si>
  <si>
    <t>3.2.S.4.3</t>
  </si>
  <si>
    <t>試験方法（分析方法）のバリデーション</t>
  </si>
  <si>
    <t>32s43-validation-analyt-procedure</t>
  </si>
  <si>
    <t>3.2.S.4.4</t>
    <phoneticPr fontId="3"/>
  </si>
  <si>
    <t>ich_3.2.s.4.4</t>
  </si>
  <si>
    <t>3.2.S.4.4</t>
  </si>
  <si>
    <t>ロット分析</t>
  </si>
  <si>
    <t>32s44-batch-analyses</t>
  </si>
  <si>
    <t>3.2.S.4.5</t>
    <phoneticPr fontId="3"/>
  </si>
  <si>
    <t>ich_3.2.s.4.5</t>
  </si>
  <si>
    <t>3.2.S.4.5</t>
  </si>
  <si>
    <t>規格及び試験方法の妥当性</t>
  </si>
  <si>
    <t>32s45-justification-of-specification</t>
  </si>
  <si>
    <t>3.2.S.5 標準品又は標準物質</t>
  </si>
  <si>
    <t>3.2.S.5</t>
    <phoneticPr fontId="35"/>
  </si>
  <si>
    <t>ich_3.2.s.5</t>
  </si>
  <si>
    <t>3.2.S.5</t>
  </si>
  <si>
    <t>標準品又は標準物質</t>
  </si>
  <si>
    <t>3.2.S.6 容器及び施栓系</t>
  </si>
  <si>
    <t>32s5-reference-standards</t>
  </si>
  <si>
    <t>3.2.S.6</t>
    <phoneticPr fontId="35"/>
  </si>
  <si>
    <t>ich_3.2.s.6</t>
  </si>
  <si>
    <t>3.2.S.6</t>
  </si>
  <si>
    <t>容器及び施栓系</t>
  </si>
  <si>
    <t>32s6-container-closure-system</t>
  </si>
  <si>
    <t>3.2.S.7 安定性</t>
  </si>
  <si>
    <t>3.2.S.7.1</t>
    <phoneticPr fontId="35"/>
  </si>
  <si>
    <t>ich_3.2.s.7.1</t>
  </si>
  <si>
    <t>3.2.S.7.1</t>
  </si>
  <si>
    <t>安定性のまとめ及び結論</t>
  </si>
  <si>
    <t>32s71-stability-summary</t>
  </si>
  <si>
    <t>3.2.S.7.2</t>
    <phoneticPr fontId="35"/>
  </si>
  <si>
    <t>ich_3.2.s.7.2</t>
  </si>
  <si>
    <t>3.2.S.7.2</t>
  </si>
  <si>
    <t>承認後の安定性試験計画の作成及び実施</t>
  </si>
  <si>
    <t>32s72-postapproval-stability</t>
  </si>
  <si>
    <t>3.2.S.7.3-1</t>
    <phoneticPr fontId="35"/>
  </si>
  <si>
    <t>ich_3.2.s.7.3</t>
  </si>
  <si>
    <t>3.2.S.7.3-1</t>
  </si>
  <si>
    <t>安定性データ（加速試験）</t>
  </si>
  <si>
    <t>32s731-stability-data</t>
    <phoneticPr fontId="35"/>
  </si>
  <si>
    <t>3.2.S.7.3-2</t>
    <phoneticPr fontId="35"/>
  </si>
  <si>
    <t>3.2.S.7.3-2</t>
  </si>
  <si>
    <t>安定性データ（長期保存試験）</t>
  </si>
  <si>
    <t>32s732-stability-data</t>
    <phoneticPr fontId="35"/>
  </si>
  <si>
    <t xml:space="preserve">3.2.P 製剤    [パイロットスタチン錠] [錠剤] </t>
  </si>
  <si>
    <t>3.2.P.1 製剤及び処方</t>
  </si>
  <si>
    <t>3.2.P.1</t>
    <phoneticPr fontId="35"/>
  </si>
  <si>
    <t>ich_3.2.p.1</t>
  </si>
  <si>
    <t>3.2.P.1</t>
  </si>
  <si>
    <t>製剤及び処方</t>
  </si>
  <si>
    <t>32p1-description-and-composition-1</t>
    <phoneticPr fontId="35"/>
  </si>
  <si>
    <t>3.2.P.2</t>
    <phoneticPr fontId="35"/>
  </si>
  <si>
    <t>ich_3.2.p.2</t>
  </si>
  <si>
    <t>3.2.P.2</t>
  </si>
  <si>
    <t>製剤開発の経緯</t>
  </si>
  <si>
    <t>32p2-pharmaceutical-development-1</t>
    <phoneticPr fontId="35"/>
  </si>
  <si>
    <t>3.2.P.3 製造</t>
  </si>
  <si>
    <t>3.2.P.3.1</t>
    <phoneticPr fontId="35"/>
  </si>
  <si>
    <t>ich_3.2.p.3.1</t>
  </si>
  <si>
    <t>3.2.P.3.1</t>
  </si>
  <si>
    <t>製造者</t>
  </si>
  <si>
    <t>32p31-manufacturers-1</t>
    <phoneticPr fontId="35"/>
  </si>
  <si>
    <t>3.2.P.3.2</t>
    <phoneticPr fontId="35"/>
  </si>
  <si>
    <t>ich_3.2.p.3.2</t>
  </si>
  <si>
    <t>3.2.P.3.2</t>
  </si>
  <si>
    <t>製造処方</t>
  </si>
  <si>
    <t>32p32-batch-formula-1</t>
    <phoneticPr fontId="35"/>
  </si>
  <si>
    <t>3.2.P.3.3</t>
    <phoneticPr fontId="3"/>
  </si>
  <si>
    <t>ich_3.2.p.3.3</t>
  </si>
  <si>
    <t>3.2.P.3.3</t>
  </si>
  <si>
    <t>製造工程及びプロセス・コントロール</t>
  </si>
  <si>
    <t>32p33-manuf-process-and-controls-1</t>
    <phoneticPr fontId="35"/>
  </si>
  <si>
    <t>3.2.P.3.4</t>
    <phoneticPr fontId="3"/>
  </si>
  <si>
    <t>ich_3.2.p.3.4</t>
  </si>
  <si>
    <t>3.2.P.3.4</t>
  </si>
  <si>
    <t>32p34-control-critical-steps-1</t>
    <phoneticPr fontId="35"/>
  </si>
  <si>
    <t>3.2.P.3.5</t>
    <phoneticPr fontId="3"/>
  </si>
  <si>
    <t>ich_3.2.p.3.5</t>
  </si>
  <si>
    <t>3.2.P.3.5</t>
  </si>
  <si>
    <t>32p35-process-validation-1</t>
    <phoneticPr fontId="35"/>
  </si>
  <si>
    <t>3.2.P.4 添加剤の管理</t>
  </si>
  <si>
    <t>3.2.P.4.1</t>
    <phoneticPr fontId="35"/>
  </si>
  <si>
    <t>ich_3.2.p.4.1</t>
  </si>
  <si>
    <t>3.2.P.4.1</t>
  </si>
  <si>
    <t>32p41-specifications-1</t>
    <phoneticPr fontId="35"/>
  </si>
  <si>
    <t>3.2.P.4.2</t>
    <phoneticPr fontId="35"/>
  </si>
  <si>
    <t>ich_3.2.p.4.2</t>
  </si>
  <si>
    <t>3.2.P.4.2</t>
  </si>
  <si>
    <t>32p42-analytical-procedures-1</t>
    <phoneticPr fontId="35"/>
  </si>
  <si>
    <t>3.2.P.4.3</t>
    <phoneticPr fontId="3"/>
  </si>
  <si>
    <t>ich_3.2.p.4.3</t>
  </si>
  <si>
    <t>3.2.P.4.3</t>
  </si>
  <si>
    <t>32p43-validation-analyt-procedures-1</t>
    <phoneticPr fontId="35"/>
  </si>
  <si>
    <t>3.2.P.4.4</t>
    <phoneticPr fontId="3"/>
  </si>
  <si>
    <t>ich_3.2.p.4.4</t>
  </si>
  <si>
    <t>3.2.P.4.4</t>
  </si>
  <si>
    <t>32p44-justification-of-specifications-1</t>
    <phoneticPr fontId="35"/>
  </si>
  <si>
    <t>3.2.P.4.5</t>
    <phoneticPr fontId="3"/>
  </si>
  <si>
    <t>ich_3.2.p.4.5</t>
  </si>
  <si>
    <t>ヒト又は動物起源の添加剤</t>
  </si>
  <si>
    <t>32p45-excipients-human-animal-1</t>
    <phoneticPr fontId="35"/>
  </si>
  <si>
    <t>3.2.P.4.6-1</t>
    <phoneticPr fontId="35"/>
  </si>
  <si>
    <t>ich_3.2.p.4.6</t>
    <phoneticPr fontId="35"/>
  </si>
  <si>
    <t>3.2.P.4.6-1</t>
  </si>
  <si>
    <t>新規添加剤 - 外観試験</t>
  </si>
  <si>
    <t>32p46-1-novel-excipients-analyticalappearance-1</t>
    <phoneticPr fontId="35"/>
  </si>
  <si>
    <t>3.2.P.4.6-2</t>
    <phoneticPr fontId="3"/>
  </si>
  <si>
    <t>ich_3.2.p.4.6</t>
  </si>
  <si>
    <t>3.2.P.4.6-2</t>
  </si>
  <si>
    <t>新規添加剤 - 定量試験</t>
  </si>
  <si>
    <t>32p46-2-novel-excipients-analyticalassay-1</t>
    <phoneticPr fontId="35"/>
  </si>
  <si>
    <t>3.2.P.4.6-3</t>
    <phoneticPr fontId="3"/>
  </si>
  <si>
    <t>3.2.P.4.6-3</t>
  </si>
  <si>
    <t>新規添加剤 - 確認試験</t>
  </si>
  <si>
    <t>32p46-3-novel-excipients-analyticalidentity-1</t>
    <phoneticPr fontId="35"/>
  </si>
  <si>
    <t>3.2.P.4.6-4</t>
    <phoneticPr fontId="3"/>
  </si>
  <si>
    <t>3.2.P.4.6-4</t>
  </si>
  <si>
    <t>新規添加剤 - 不純物試験</t>
  </si>
  <si>
    <t>32p46-4-novel-excipients-analyticalimpurities-1</t>
    <phoneticPr fontId="35"/>
  </si>
  <si>
    <t>3.2.P.5 製剤の管理</t>
  </si>
  <si>
    <t>3.2.P.5.1</t>
    <phoneticPr fontId="35"/>
  </si>
  <si>
    <t>ich_3.2.p.5.1</t>
  </si>
  <si>
    <t>3.2.P.5.1</t>
  </si>
  <si>
    <t>32p51-specifications-1</t>
    <phoneticPr fontId="35"/>
  </si>
  <si>
    <t>3.2.P.5.2</t>
    <phoneticPr fontId="3"/>
  </si>
  <si>
    <t>ich_3.2.p.5.2</t>
  </si>
  <si>
    <t>3.2.P.5.2</t>
  </si>
  <si>
    <t>32p52-analytical-procedure-1</t>
    <phoneticPr fontId="35"/>
  </si>
  <si>
    <t>3.2.P.5.3</t>
    <phoneticPr fontId="3"/>
  </si>
  <si>
    <t>ich_3.2.p.5.3</t>
  </si>
  <si>
    <t>3.2.P.5.3</t>
  </si>
  <si>
    <t>32p53-validation-analytical-procedures-1</t>
    <phoneticPr fontId="35"/>
  </si>
  <si>
    <t>3.2.P.5.4</t>
    <phoneticPr fontId="3"/>
  </si>
  <si>
    <t>ich_3.2.p.5.4</t>
  </si>
  <si>
    <t>3.2.P.5.4</t>
  </si>
  <si>
    <t>32p54-batch-analyses-1</t>
    <phoneticPr fontId="35"/>
  </si>
  <si>
    <t>3.2.P.5.5</t>
    <phoneticPr fontId="3"/>
  </si>
  <si>
    <t>ich_3.2.p.5.5</t>
  </si>
  <si>
    <t>3.2.P.5.5</t>
  </si>
  <si>
    <t>不純物の特性</t>
  </si>
  <si>
    <t>32p55-characterisation-impurities-1</t>
    <phoneticPr fontId="35"/>
  </si>
  <si>
    <t>3.2.P.5.6</t>
    <phoneticPr fontId="3"/>
  </si>
  <si>
    <t>ich_3.2.p.5.6</t>
  </si>
  <si>
    <t>3.2.P.5.6</t>
  </si>
  <si>
    <t>32p56-justification-of-specifications-1</t>
    <phoneticPr fontId="35"/>
  </si>
  <si>
    <t>3.2.P.6 標準品又は標準物質</t>
  </si>
  <si>
    <t>3.2.P.6</t>
    <phoneticPr fontId="35"/>
  </si>
  <si>
    <t>ich_3.2.p.6</t>
  </si>
  <si>
    <t>3.2.P.6</t>
  </si>
  <si>
    <t>32p6-reference-standards-1</t>
    <phoneticPr fontId="35"/>
  </si>
  <si>
    <t>3.2.P.7 容器及び施栓系</t>
  </si>
  <si>
    <t>3.2.P.7</t>
    <phoneticPr fontId="35"/>
  </si>
  <si>
    <t>ich_3.2.p.7</t>
  </si>
  <si>
    <t>3.2.P.7</t>
  </si>
  <si>
    <t>32p7-container-closure-system-1</t>
    <phoneticPr fontId="35"/>
  </si>
  <si>
    <t>3.2.P.8 安定性</t>
  </si>
  <si>
    <t>3.2.P.8.1</t>
    <phoneticPr fontId="35"/>
  </si>
  <si>
    <t>ich_3.2.p.8.1</t>
  </si>
  <si>
    <t>3.2.P.8.1</t>
  </si>
  <si>
    <t>32p81-stability-summary-1</t>
    <phoneticPr fontId="35"/>
  </si>
  <si>
    <t>3.2.P.8.2</t>
    <phoneticPr fontId="3"/>
  </si>
  <si>
    <t>ich_3.2.p.8.2</t>
  </si>
  <si>
    <t>3.2.P.8.2</t>
  </si>
  <si>
    <t>32p82-postapproval-stability-1</t>
    <phoneticPr fontId="35"/>
  </si>
  <si>
    <t>3.2.P.8.3</t>
    <phoneticPr fontId="3"/>
  </si>
  <si>
    <t>ich_3.2.p.8.3</t>
  </si>
  <si>
    <t>3.2.P.8.3</t>
  </si>
  <si>
    <t>安定性データ</t>
  </si>
  <si>
    <t>32p83-stability-data-1</t>
    <phoneticPr fontId="35"/>
  </si>
  <si>
    <t>3.2.P.8.3-1</t>
    <phoneticPr fontId="35"/>
  </si>
  <si>
    <t>ich_3.2.p.8.3</t>
    <phoneticPr fontId="35"/>
  </si>
  <si>
    <t>3.2.P.8.3-1</t>
  </si>
  <si>
    <t>32p831-stability-data-1</t>
    <phoneticPr fontId="35"/>
  </si>
  <si>
    <t>3.2.P.8.3-2</t>
    <phoneticPr fontId="3"/>
  </si>
  <si>
    <t>3.2.P.8.3-2</t>
  </si>
  <si>
    <t>32p832-stability-data-1</t>
    <phoneticPr fontId="35"/>
  </si>
  <si>
    <t>3.2.P.8.3-3</t>
    <phoneticPr fontId="3"/>
  </si>
  <si>
    <t>3.2.P.8.3-3</t>
  </si>
  <si>
    <t>安定性データ（苛酷試験）</t>
  </si>
  <si>
    <t>32p833-stability-data-1</t>
    <phoneticPr fontId="35"/>
  </si>
  <si>
    <t xml:space="preserve">3.2.P 製剤    [パイロットスタチン顆粒] [顆粒剤] </t>
    <phoneticPr fontId="35"/>
  </si>
  <si>
    <t>3.2.P.1 製剤及び処方</t>
    <phoneticPr fontId="3"/>
  </si>
  <si>
    <t>32p1-description-and-composition-2</t>
    <phoneticPr fontId="35"/>
  </si>
  <si>
    <t>3.2.P.2 製剤開発の経緯</t>
  </si>
  <si>
    <t>32p2-pharmaceutical-development-2</t>
    <phoneticPr fontId="35"/>
  </si>
  <si>
    <t>32p31-manufacturers-2</t>
    <phoneticPr fontId="35"/>
  </si>
  <si>
    <t>3.2.P.3.2</t>
    <phoneticPr fontId="3"/>
  </si>
  <si>
    <t>32p32-batch-formula-2</t>
    <phoneticPr fontId="35"/>
  </si>
  <si>
    <t>32p33-manuf-process-and-controls-2</t>
    <phoneticPr fontId="35"/>
  </si>
  <si>
    <t>32p34-control-critical-steps-2</t>
    <phoneticPr fontId="35"/>
  </si>
  <si>
    <t>32p35-process-validation-2</t>
    <phoneticPr fontId="35"/>
  </si>
  <si>
    <t>32p41-specifications-2</t>
    <phoneticPr fontId="35"/>
  </si>
  <si>
    <t>32p42-analytical-procedures-2</t>
    <phoneticPr fontId="35"/>
  </si>
  <si>
    <t>32p43-validation-analyt-procedures-2</t>
    <phoneticPr fontId="35"/>
  </si>
  <si>
    <t>32p44-justification-of-specifications-2</t>
    <phoneticPr fontId="35"/>
  </si>
  <si>
    <t>32p45-excipients-human-animal-2</t>
    <phoneticPr fontId="35"/>
  </si>
  <si>
    <t>32p46-1-novel-excipients-analyticalappearance-2</t>
    <phoneticPr fontId="35"/>
  </si>
  <si>
    <t>32p46-2-novel-excipients-analyticalassay-2</t>
    <phoneticPr fontId="35"/>
  </si>
  <si>
    <t>32p46-3-novel-excipients-analyticalidentity-2</t>
    <phoneticPr fontId="35"/>
  </si>
  <si>
    <t>32p46-4-novel-excipients-analyticalimpurities-2</t>
    <phoneticPr fontId="35"/>
  </si>
  <si>
    <t>32p51-specifications-2</t>
    <phoneticPr fontId="35"/>
  </si>
  <si>
    <t>32p52-analytical-procedure-2</t>
    <phoneticPr fontId="35"/>
  </si>
  <si>
    <t>32p53-validation-analytical-procedures-2</t>
    <phoneticPr fontId="35"/>
  </si>
  <si>
    <t>32p54-batch-analyses-2</t>
    <phoneticPr fontId="35"/>
  </si>
  <si>
    <t>32p55-characterisation-impurities-2</t>
    <phoneticPr fontId="35"/>
  </si>
  <si>
    <t>32p56-justification-of-specifications-2</t>
    <phoneticPr fontId="35"/>
  </si>
  <si>
    <t>32p6-reference-standards-2</t>
    <phoneticPr fontId="35"/>
  </si>
  <si>
    <t>32p7-container-closure-system-2</t>
    <phoneticPr fontId="35"/>
  </si>
  <si>
    <t>32p81-stability-summary-2</t>
    <phoneticPr fontId="35"/>
  </si>
  <si>
    <t>32p82-postapproval-stability-2</t>
    <phoneticPr fontId="35"/>
  </si>
  <si>
    <t>32p83-stability-data-2</t>
    <phoneticPr fontId="35"/>
  </si>
  <si>
    <t>32p831-stability-data-2</t>
    <phoneticPr fontId="35"/>
  </si>
  <si>
    <t>32p832-stability-data-2</t>
    <phoneticPr fontId="35"/>
  </si>
  <si>
    <t>32p833-stability-data-2</t>
    <phoneticPr fontId="35"/>
  </si>
  <si>
    <t>3.2.A その他</t>
    <phoneticPr fontId="35"/>
  </si>
  <si>
    <t>3.2.A.1 製造施設及び設備</t>
    <phoneticPr fontId="35"/>
  </si>
  <si>
    <t>3.2.A.1-1</t>
    <phoneticPr fontId="35"/>
  </si>
  <si>
    <t>ich_3.2.a.1</t>
    <phoneticPr fontId="35"/>
  </si>
  <si>
    <t>3.2.A.1-1</t>
  </si>
  <si>
    <t>製造施設及び設備（パイロットスタチン、アカサカサカス工場）</t>
    <phoneticPr fontId="3"/>
  </si>
  <si>
    <t>32a1-s-facilities-and-equipment-report</t>
  </si>
  <si>
    <t>3.2.A.1-2</t>
    <phoneticPr fontId="35"/>
  </si>
  <si>
    <t>ich_3.2.a.1</t>
  </si>
  <si>
    <t>3.2.A.1-2</t>
  </si>
  <si>
    <t>製造施設及び設備（50mg錠、東京製造所）</t>
  </si>
  <si>
    <t>32a1-50-facilities-and-equipment-report</t>
    <phoneticPr fontId="35"/>
  </si>
  <si>
    <t>3.2.A.1-3</t>
    <phoneticPr fontId="3"/>
  </si>
  <si>
    <t>3.2.A.1-3</t>
  </si>
  <si>
    <t>製造施設及び設備（10％顆粒、大阪製造所）</t>
  </si>
  <si>
    <t>32a1-10-facilities-and-equipment-report</t>
    <phoneticPr fontId="35"/>
  </si>
  <si>
    <t>3.2.A.2 外来性感染性物質の安全性評価</t>
    <phoneticPr fontId="35"/>
  </si>
  <si>
    <t>3.2.A.2-1</t>
    <phoneticPr fontId="35"/>
  </si>
  <si>
    <t>ich_3.2.a.2</t>
  </si>
  <si>
    <t>3.2.A.2-1</t>
  </si>
  <si>
    <t>外来性感染性物質の安全性評価（パイロットスタチン、アカサカサカス工場）</t>
    <phoneticPr fontId="3"/>
  </si>
  <si>
    <t>32a2-s-adventitious-agents-report</t>
  </si>
  <si>
    <t>3.2.A.2-2</t>
    <phoneticPr fontId="35"/>
  </si>
  <si>
    <t>3.2.A.2-2</t>
  </si>
  <si>
    <t>外来性感染性物質の安全性評価（50mg錠、東京製造所）</t>
  </si>
  <si>
    <t>32a2-50-adventitious-agents-report</t>
    <phoneticPr fontId="35"/>
  </si>
  <si>
    <t>3.2.A.2-3</t>
    <phoneticPr fontId="3"/>
  </si>
  <si>
    <t>3.2.A.2-3</t>
  </si>
  <si>
    <t>外来性感染性物質の安全性評価（10％顆粒、大阪製造所）</t>
  </si>
  <si>
    <t>32a2-10-adventitious-agents-report</t>
    <phoneticPr fontId="35"/>
  </si>
  <si>
    <t>3.2.A.3 添加剤</t>
  </si>
  <si>
    <t>3.2.A.3</t>
    <phoneticPr fontId="35"/>
  </si>
  <si>
    <t>ich_3.2.a.3</t>
  </si>
  <si>
    <t>3.2.A.3</t>
  </si>
  <si>
    <t>添加剤</t>
  </si>
  <si>
    <t>32a3-novel-excipient-report</t>
  </si>
  <si>
    <t>3.2.R 各極の要求資料</t>
  </si>
  <si>
    <t>作成しない</t>
  </si>
  <si>
    <t>3.3 参考文献</t>
  </si>
  <si>
    <t>3.3-1</t>
    <phoneticPr fontId="35"/>
  </si>
  <si>
    <t>ich_3.3</t>
  </si>
  <si>
    <t>3.3-1</t>
  </si>
  <si>
    <t>参考文献1</t>
  </si>
  <si>
    <t>33-1-ref</t>
  </si>
  <si>
    <t>3.3-2</t>
    <phoneticPr fontId="35"/>
  </si>
  <si>
    <t>3.3-2</t>
  </si>
  <si>
    <t>参考文献2</t>
  </si>
  <si>
    <t>33-2-ref</t>
  </si>
  <si>
    <t>3.3-3</t>
    <phoneticPr fontId="35"/>
  </si>
  <si>
    <t>3.3-3</t>
  </si>
  <si>
    <t>参考文献3</t>
  </si>
  <si>
    <t>33-3-ref</t>
  </si>
  <si>
    <t>ICH</t>
    <phoneticPr fontId="4"/>
  </si>
  <si>
    <t>ICH</t>
  </si>
  <si>
    <t>添付資料番号</t>
    <rPh sb="0" eb="2">
      <t>テンプ</t>
    </rPh>
    <rPh sb="2" eb="4">
      <t>シリョウ</t>
    </rPh>
    <rPh sb="4" eb="6">
      <t>バンゴウ</t>
    </rPh>
    <phoneticPr fontId="4"/>
  </si>
  <si>
    <t>CoU</t>
    <phoneticPr fontId="4"/>
  </si>
  <si>
    <t>StudyG Order</t>
  </si>
  <si>
    <t>Priority Number</t>
    <phoneticPr fontId="4"/>
  </si>
  <si>
    <t>Reuse</t>
    <phoneticPr fontId="4"/>
  </si>
  <si>
    <t>sub folder</t>
    <phoneticPr fontId="4"/>
  </si>
  <si>
    <t>Seq No</t>
    <phoneticPr fontId="4"/>
  </si>
  <si>
    <t>Opera tion</t>
    <phoneticPr fontId="4"/>
  </si>
  <si>
    <t>Doc Label</t>
    <phoneticPr fontId="4"/>
  </si>
  <si>
    <t>Document Title</t>
    <phoneticPr fontId="4"/>
  </si>
  <si>
    <t>file name</t>
    <phoneticPr fontId="4"/>
  </si>
  <si>
    <t>study id_study title</t>
    <phoneticPr fontId="4"/>
  </si>
  <si>
    <t>document type</t>
    <phoneticPr fontId="4"/>
  </si>
  <si>
    <t>group title</t>
    <phoneticPr fontId="3"/>
  </si>
  <si>
    <t>study id</t>
    <phoneticPr fontId="4"/>
  </si>
  <si>
    <t>4.2 試験報告書</t>
  </si>
  <si>
    <t>4.2.1 薬理試験</t>
  </si>
  <si>
    <t>4.2.1.1 効力を裏付ける試験</t>
  </si>
  <si>
    <t>ich_4.2.1.1</t>
  </si>
  <si>
    <t>ttl88-01</t>
  </si>
  <si>
    <t>4.2.1.1-1</t>
  </si>
  <si>
    <t>4211-1-ttl88-01</t>
  </si>
  <si>
    <t>TTL88-01</t>
    <phoneticPr fontId="4"/>
  </si>
  <si>
    <t>サツキ受容体に対するネコバス1988の結合作用</t>
    <rPh sb="3" eb="6">
      <t>ジュヨウタイ</t>
    </rPh>
    <rPh sb="7" eb="8">
      <t>タイ</t>
    </rPh>
    <rPh sb="19" eb="21">
      <t>ケツゴウ</t>
    </rPh>
    <phoneticPr fontId="4"/>
  </si>
  <si>
    <t>1_preclinical study report</t>
  </si>
  <si>
    <t>ttl88-02</t>
  </si>
  <si>
    <t>4.2.1.1-2</t>
  </si>
  <si>
    <t>4211-2-ttl88-02</t>
  </si>
  <si>
    <t>TTL88-02</t>
  </si>
  <si>
    <t>シバヤマ細胞におけるネコバス1988のメイ因子遊離作用</t>
    <rPh sb="4" eb="6">
      <t>サイボウ</t>
    </rPh>
    <rPh sb="21" eb="23">
      <t>インシ</t>
    </rPh>
    <rPh sb="23" eb="25">
      <t>ユウリ</t>
    </rPh>
    <rPh sb="25" eb="27">
      <t>サヨウ</t>
    </rPh>
    <phoneticPr fontId="4"/>
  </si>
  <si>
    <t>ssgami1-1</t>
  </si>
  <si>
    <t>4.2.1.1-3</t>
  </si>
  <si>
    <t>4211-3-ssgami1-1</t>
  </si>
  <si>
    <t>SSGAMI1-1</t>
  </si>
  <si>
    <t>モノノケ細胞に対するネコバス1988の増殖抑制作用</t>
    <rPh sb="4" eb="6">
      <t>サイボウ</t>
    </rPh>
    <rPh sb="7" eb="8">
      <t>タイ</t>
    </rPh>
    <rPh sb="19" eb="21">
      <t>ゾウショク</t>
    </rPh>
    <rPh sb="21" eb="23">
      <t>ヨクセイ</t>
    </rPh>
    <rPh sb="23" eb="25">
      <t>サヨウ</t>
    </rPh>
    <phoneticPr fontId="4"/>
  </si>
  <si>
    <t>laputa1-01</t>
  </si>
  <si>
    <t>4.2.1.1-4</t>
  </si>
  <si>
    <t>4211-4-laputa1-01</t>
  </si>
  <si>
    <t>Laputa1-01</t>
  </si>
  <si>
    <t>バズー細胞におけるファクターシータ誘発幸福ホルモン放出に対するネコバス1988の増強作用</t>
    <rPh sb="3" eb="5">
      <t>サイボウ</t>
    </rPh>
    <rPh sb="17" eb="19">
      <t>ユウハツ</t>
    </rPh>
    <rPh sb="19" eb="21">
      <t>コウフク</t>
    </rPh>
    <rPh sb="25" eb="27">
      <t>ホウシュツ</t>
    </rPh>
    <rPh sb="28" eb="29">
      <t>タイ</t>
    </rPh>
    <rPh sb="40" eb="42">
      <t>ゾウキョウ</t>
    </rPh>
    <rPh sb="42" eb="44">
      <t>サヨウ</t>
    </rPh>
    <phoneticPr fontId="4"/>
  </si>
  <si>
    <t>ssgami2-1</t>
  </si>
  <si>
    <t>4.2.1.1-5</t>
  </si>
  <si>
    <t>4211-5-ssgami2-1</t>
  </si>
  <si>
    <t>SSGAMI2-1</t>
  </si>
  <si>
    <t>ミッキーラットモデルにおける好中球のシシガミ誘発ベル細胞貪食に対するネコバス1988の抑制作用</t>
    <rPh sb="14" eb="17">
      <t>コウチュウキュウ</t>
    </rPh>
    <rPh sb="22" eb="24">
      <t>ユウハツ</t>
    </rPh>
    <rPh sb="26" eb="28">
      <t>サイボウ</t>
    </rPh>
    <rPh sb="28" eb="30">
      <t>ドンショク</t>
    </rPh>
    <rPh sb="31" eb="32">
      <t>タイ</t>
    </rPh>
    <rPh sb="43" eb="45">
      <t>ヨクセイ</t>
    </rPh>
    <rPh sb="45" eb="47">
      <t>サヨウ</t>
    </rPh>
    <phoneticPr fontId="4"/>
  </si>
  <si>
    <t>chr01-01</t>
  </si>
  <si>
    <t>4.2.1.1-6</t>
  </si>
  <si>
    <t>4211-6-chr01-01</t>
  </si>
  <si>
    <t>CHR01-01</t>
  </si>
  <si>
    <t>カオナシ誘発アレルギー症候発現イヌにおけるネコバス1988の効果</t>
    <rPh sb="4" eb="6">
      <t>ユウハツ</t>
    </rPh>
    <rPh sb="11" eb="13">
      <t>ショウコウ</t>
    </rPh>
    <rPh sb="13" eb="15">
      <t>ハツゲン</t>
    </rPh>
    <rPh sb="30" eb="32">
      <t>コウカ</t>
    </rPh>
    <phoneticPr fontId="4"/>
  </si>
  <si>
    <t>4.2.1.2 副次的薬理試験</t>
  </si>
  <si>
    <t>ich_4.2.1.2</t>
  </si>
  <si>
    <t>bug99-01</t>
  </si>
  <si>
    <t>4.2.1.2-1</t>
  </si>
  <si>
    <t>4212-1-bug99-01</t>
  </si>
  <si>
    <t>BUG99-01</t>
  </si>
  <si>
    <t>ナウシカ受容体群に対するネコバス1988の非特異的結合作用</t>
    <rPh sb="4" eb="7">
      <t>ジュヨウタイ</t>
    </rPh>
    <rPh sb="7" eb="8">
      <t>グン</t>
    </rPh>
    <rPh sb="9" eb="10">
      <t>タイ</t>
    </rPh>
    <rPh sb="21" eb="25">
      <t>ヒトクイテキ</t>
    </rPh>
    <rPh sb="25" eb="27">
      <t>ケツゴウ</t>
    </rPh>
    <rPh sb="27" eb="29">
      <t>サヨウ</t>
    </rPh>
    <phoneticPr fontId="4"/>
  </si>
  <si>
    <t>teto-01</t>
  </si>
  <si>
    <t>4.2.1.2-2</t>
  </si>
  <si>
    <t>4212-2-teto-01</t>
  </si>
  <si>
    <t>TETO-01</t>
  </si>
  <si>
    <t>各種受容体及び酵素に対するネコバス1988の非特異的結合作用</t>
    <rPh sb="0" eb="2">
      <t>カクシュ</t>
    </rPh>
    <rPh sb="2" eb="5">
      <t>ジュヨウタイ</t>
    </rPh>
    <rPh sb="5" eb="6">
      <t>オヨ</t>
    </rPh>
    <rPh sb="7" eb="9">
      <t>コウソ</t>
    </rPh>
    <rPh sb="10" eb="11">
      <t>タイ</t>
    </rPh>
    <rPh sb="22" eb="26">
      <t>ヒトクイテキ</t>
    </rPh>
    <rPh sb="26" eb="28">
      <t>ケツゴウ</t>
    </rPh>
    <rPh sb="28" eb="30">
      <t>サヨウ</t>
    </rPh>
    <phoneticPr fontId="4"/>
  </si>
  <si>
    <t>4.2.1.3 安全性薬理試験</t>
  </si>
  <si>
    <t>ich_4.2.1.3</t>
  </si>
  <si>
    <t>teto-11</t>
  </si>
  <si>
    <t>4.2.1.3-1</t>
  </si>
  <si>
    <t>4213-1-teto-11</t>
  </si>
  <si>
    <t>TETO-11</t>
  </si>
  <si>
    <t>ネコバス1988の安全性薬理試験1：一般症状及び行動に及ぼす影響</t>
    <rPh sb="9" eb="12">
      <t>アンゼンセイ</t>
    </rPh>
    <rPh sb="12" eb="13">
      <t>ヤク</t>
    </rPh>
    <rPh sb="13" eb="14">
      <t>リ</t>
    </rPh>
    <rPh sb="14" eb="16">
      <t>シケン</t>
    </rPh>
    <phoneticPr fontId="4"/>
  </si>
  <si>
    <t>teto-12</t>
  </si>
  <si>
    <t>4.2.1.3-2</t>
  </si>
  <si>
    <t>4213-2-teto-12</t>
  </si>
  <si>
    <t>TETO-12</t>
  </si>
  <si>
    <t>ネコバス1988の安全性薬理試験2：hERG電流に及ぼす影響</t>
    <rPh sb="9" eb="12">
      <t>アンゼンセイ</t>
    </rPh>
    <rPh sb="12" eb="13">
      <t>ヤク</t>
    </rPh>
    <rPh sb="13" eb="14">
      <t>リ</t>
    </rPh>
    <rPh sb="14" eb="16">
      <t>シケン</t>
    </rPh>
    <phoneticPr fontId="4"/>
  </si>
  <si>
    <t>teto-13</t>
  </si>
  <si>
    <t>4.2.1.3-3</t>
  </si>
  <si>
    <t>4213-3-teto-13</t>
  </si>
  <si>
    <t>TETO-13</t>
  </si>
  <si>
    <t>ネコバス1988の安全性薬理試験3：無麻酔イヌの心血管系及び呼吸系に及ぼす影響</t>
    <rPh sb="9" eb="12">
      <t>アンゼンセイ</t>
    </rPh>
    <rPh sb="12" eb="13">
      <t>ヤク</t>
    </rPh>
    <rPh sb="13" eb="14">
      <t>リ</t>
    </rPh>
    <rPh sb="14" eb="16">
      <t>シケン</t>
    </rPh>
    <phoneticPr fontId="4"/>
  </si>
  <si>
    <t>4.2.1.4 薬力学的薬物相互作用試験</t>
  </si>
  <si>
    <t>4.2.2 薬物動態試験</t>
  </si>
  <si>
    <t>4.2.2.1 分析法及びバリデーション報告書</t>
  </si>
  <si>
    <t>ich_4.2.2.1</t>
  </si>
  <si>
    <t>tatara-n1988</t>
  </si>
  <si>
    <t>4.2.2.1-1</t>
  </si>
  <si>
    <t>4221-1-tatara-n1988</t>
  </si>
  <si>
    <t>TATARA-N1988</t>
  </si>
  <si>
    <t>14C-ネコバス1988の合成及び純度測定</t>
    <rPh sb="13" eb="15">
      <t>ゴウセイ</t>
    </rPh>
    <rPh sb="15" eb="16">
      <t>オヨ</t>
    </rPh>
    <rPh sb="17" eb="19">
      <t>ジュンド</t>
    </rPh>
    <rPh sb="19" eb="21">
      <t>ソクテイ</t>
    </rPh>
    <phoneticPr fontId="4"/>
  </si>
  <si>
    <t>kamaji-m1</t>
  </si>
  <si>
    <t>4.2.2.1-2</t>
  </si>
  <si>
    <t>4221-2-kamaji-m1</t>
  </si>
  <si>
    <t>KAMAJI-M1</t>
  </si>
  <si>
    <t>Analytical Method Validation for Determination of Necobus1988 in Mouse Plasma</t>
  </si>
  <si>
    <t>kamaji-r1</t>
  </si>
  <si>
    <t>4.2.2.1-3</t>
  </si>
  <si>
    <t>4221-3-kamaji-r1</t>
  </si>
  <si>
    <t>KAMAJI-R1</t>
  </si>
  <si>
    <t>Analytical Method Validation for Determination of Necobus1988 in Rat Plasma</t>
  </si>
  <si>
    <t>kamaji-d1</t>
  </si>
  <si>
    <t>4.2.2.1-4</t>
  </si>
  <si>
    <t>4221-4-kamaji-d1</t>
  </si>
  <si>
    <t>KAMAJI-D1</t>
  </si>
  <si>
    <t>Analytical Method Validation for Determination of Necobus1988 in Dog Plasma</t>
  </si>
  <si>
    <t>kamaji-rb1</t>
  </si>
  <si>
    <t>4.2.2.1-5</t>
  </si>
  <si>
    <t>4221-5-kamaji-rb1</t>
  </si>
  <si>
    <t>KAMAJI-RB1</t>
  </si>
  <si>
    <t>Analytical Method Validation for Determination of Necobus1988 in Rabbit Plasma</t>
  </si>
  <si>
    <t>4.2.2.2 吸収</t>
  </si>
  <si>
    <t>4.2.2.2-1</t>
  </si>
  <si>
    <t>ich_4.2.2.2</t>
  </si>
  <si>
    <t>kamaji-n1988-r1</t>
  </si>
  <si>
    <t>4222-1-kamaji-n1988-r1</t>
  </si>
  <si>
    <t>KAMAJI-N1988-R1</t>
  </si>
  <si>
    <t>Pharmacokinetics of Necobus1988 in Rats After Single Dose Administration</t>
  </si>
  <si>
    <t>4.2.2.2-2</t>
  </si>
  <si>
    <t>kamaji-n1988-d1</t>
  </si>
  <si>
    <t>4222-2-kamaji-n1988-d1</t>
  </si>
  <si>
    <t>KAMAJI-N1988-D1</t>
  </si>
  <si>
    <t>Pharmacokinetics of Necobus1988 in Dogs After Single Dose Administration</t>
  </si>
  <si>
    <t>4.2.2.2-3</t>
  </si>
  <si>
    <t>File</t>
  </si>
  <si>
    <t>4232-4-1-shibayama-2</t>
  </si>
  <si>
    <t>SHIBAYAMA-2</t>
  </si>
  <si>
    <t>ネコバス1988のラット1ヵ月反復経口投与毒性試験</t>
    <rPh sb="14" eb="15">
      <t>ゲツ</t>
    </rPh>
    <rPh sb="15" eb="17">
      <t>ハンプク</t>
    </rPh>
    <rPh sb="17" eb="19">
      <t>ケイコウ</t>
    </rPh>
    <rPh sb="19" eb="21">
      <t>トウヨ</t>
    </rPh>
    <rPh sb="21" eb="23">
      <t>ドクセイ</t>
    </rPh>
    <rPh sb="23" eb="25">
      <t>シケン</t>
    </rPh>
    <phoneticPr fontId="4"/>
  </si>
  <si>
    <t>4.2.2.2-3</t>
    <phoneticPr fontId="9"/>
  </si>
  <si>
    <t>4232-4-2-shibayama-2</t>
  </si>
  <si>
    <t>4232-4-3-shibayama-2</t>
  </si>
  <si>
    <t>4.2.2.2-4</t>
    <phoneticPr fontId="9"/>
  </si>
  <si>
    <t>4.2.2.2-4</t>
  </si>
  <si>
    <t>4232-8-ashitaka-02</t>
  </si>
  <si>
    <t>ASHITAKA-02</t>
  </si>
  <si>
    <t>ネコバス1988のイヌ1か月反復経口投与毒性試験</t>
    <rPh sb="13" eb="14">
      <t>ゲツ</t>
    </rPh>
    <rPh sb="14" eb="16">
      <t>ハンプク</t>
    </rPh>
    <rPh sb="16" eb="18">
      <t>ケイコウ</t>
    </rPh>
    <rPh sb="18" eb="20">
      <t>トウヨ</t>
    </rPh>
    <rPh sb="20" eb="22">
      <t>ドクセイ</t>
    </rPh>
    <rPh sb="22" eb="24">
      <t>シケン</t>
    </rPh>
    <phoneticPr fontId="4"/>
  </si>
  <si>
    <t>4.2.2.2-5</t>
  </si>
  <si>
    <t>tatara-n1988-r1</t>
  </si>
  <si>
    <t>4222-5-tatara-n1988-r1</t>
  </si>
  <si>
    <t>TATARA-N1988-R1</t>
  </si>
  <si>
    <t>Pharmacokinetics of 14C-Necobus1988 in Rats After Single Dose Administration</t>
  </si>
  <si>
    <t>4.2.2.2-6</t>
  </si>
  <si>
    <t>tatara-n1988-d1</t>
  </si>
  <si>
    <t>4222-6-tatara-n1988-d1</t>
  </si>
  <si>
    <t>TATARA-N1988-D1</t>
  </si>
  <si>
    <t>Pharmacokinetics of 14C-Necobus1988 in Dogs After Single Dose Administration</t>
  </si>
  <si>
    <t>4.2.2.2-7</t>
  </si>
  <si>
    <t>tatara-n1988-jr1</t>
  </si>
  <si>
    <t>4222-7-tatara-n1988-jr1</t>
  </si>
  <si>
    <t>TATARA-N1988-JR1</t>
  </si>
  <si>
    <t>Pharmacokinetics of 14C-Necobus1988 in Juvenile Rats After Single Dose Administration</t>
  </si>
  <si>
    <t>4.2.2.3 分布</t>
  </si>
  <si>
    <t>4.2.2.3-1</t>
    <phoneticPr fontId="9"/>
  </si>
  <si>
    <t>ich_4.2.2.3</t>
  </si>
  <si>
    <t>4.2.2.3-1</t>
  </si>
  <si>
    <t>4.2.2.3-2</t>
    <phoneticPr fontId="9"/>
  </si>
  <si>
    <t>4.2.2.3-2</t>
  </si>
  <si>
    <t>4.2.2.3-3</t>
    <phoneticPr fontId="9"/>
  </si>
  <si>
    <t>4.2.2.3-3</t>
  </si>
  <si>
    <t>4.2.2.3-4</t>
  </si>
  <si>
    <t>tatara-n1988-pb1</t>
  </si>
  <si>
    <t>4223-4-tatara-n1988-pb1</t>
  </si>
  <si>
    <t>TATARA-N1988-PB1</t>
  </si>
  <si>
    <t>In Vitro Plasma Protein Binding of 14C-Necobus1988</t>
  </si>
  <si>
    <t>4.2.2.3-5</t>
  </si>
  <si>
    <t>tatara-n1988-bd1</t>
  </si>
  <si>
    <t>4223-5-tatara-n1988-bd1</t>
  </si>
  <si>
    <t>TATARA-N1988-BD1</t>
  </si>
  <si>
    <t>In Vitro Distribution of 14C-Necobus1988 to Blood Cells</t>
  </si>
  <si>
    <t>4.2.2.3-6</t>
  </si>
  <si>
    <t>tatara-n1988-rpt1</t>
  </si>
  <si>
    <t>4223-6-tatara-n1988-rpt1</t>
  </si>
  <si>
    <t>TATARA-N1988-RPT1</t>
  </si>
  <si>
    <t>Feto-Placental Transfer of 14C-Necobus1988 in Rats</t>
  </si>
  <si>
    <t>4.2.2.4 代謝</t>
  </si>
  <si>
    <t>4.2.2.4-1</t>
  </si>
  <si>
    <t>ich_4.2.2.4</t>
  </si>
  <si>
    <t>ectd-metab-01</t>
  </si>
  <si>
    <t>4224-1-ectd-metab-01</t>
  </si>
  <si>
    <t>eCTD-metab-01</t>
  </si>
  <si>
    <t>Identification and Characterization of the Metabolites of Necobus1988</t>
  </si>
  <si>
    <t>4.2.2.4-2</t>
  </si>
  <si>
    <t>ectd-metab-02</t>
  </si>
  <si>
    <t>4224-2-ectd-metab-02</t>
  </si>
  <si>
    <t>eCTD-metab-02</t>
  </si>
  <si>
    <t>Metabolite Profiling of Biological Samples From Rats and Dogs After Administration of 14C-Necobus1988</t>
  </si>
  <si>
    <t>4.2.2.4-3</t>
  </si>
  <si>
    <t>ectd-metab-03</t>
  </si>
  <si>
    <t>4224-3-ectd-metab-03</t>
  </si>
  <si>
    <t>eCTD-metab-03</t>
  </si>
  <si>
    <t>Metabolite Profiling of Necobus1988 in Human Plasma and Urine After Multiple Oral Dose of Necobus1988 （Phase 1 Clinical Study)</t>
  </si>
  <si>
    <t>4.2.2.4-4</t>
  </si>
  <si>
    <t>ectd-metab-04</t>
  </si>
  <si>
    <t>4224-4-ectd-metab-04</t>
  </si>
  <si>
    <t>eCTD-metab-04</t>
  </si>
  <si>
    <t>Metabolite Profiling of Biological Samples From Juvenile Rats After Administration of 14C-Necobus1988</t>
  </si>
  <si>
    <t>4.2.2.4-5</t>
  </si>
  <si>
    <t>ectd-metab-05</t>
  </si>
  <si>
    <t>4224-5-ectd-metab-05</t>
  </si>
  <si>
    <t>eCTD-metab-05</t>
  </si>
  <si>
    <t>In Vitro Metabolism Study of 14C-Necobus1988 in Liver Human and Animal Microsomes</t>
  </si>
  <si>
    <t>4.2.2.4-6</t>
  </si>
  <si>
    <t>ectd-metab-06</t>
  </si>
  <si>
    <t>4224-6-ectd-metab-06</t>
  </si>
  <si>
    <t>eCTD-metab-06</t>
  </si>
  <si>
    <t>In Vitro Metabolism Study of 14C-Necobus1988 in Human and Animal Hepatocytes</t>
  </si>
  <si>
    <t>4.2.2.4-7</t>
  </si>
  <si>
    <t>ectd-metab-07</t>
  </si>
  <si>
    <t>4224-7-ectd-metab-07</t>
  </si>
  <si>
    <t>eCTD-metab-07</t>
  </si>
  <si>
    <t>Identification of Human CYP Isoforms Involved in the Metabolism of 14C-Necobus1988</t>
  </si>
  <si>
    <t>4.2.2.4-8</t>
  </si>
  <si>
    <t>ectd-metab-08</t>
  </si>
  <si>
    <t>4224-8-ectd-metab-08</t>
  </si>
  <si>
    <t>eCTD-metab-08</t>
  </si>
  <si>
    <t>In Vitro Evaluation of Necobus1988 as an Inhibitor of Human Cytochrome P450 Enzymes</t>
  </si>
  <si>
    <t>4.2.2.4-9</t>
  </si>
  <si>
    <t>ectd-metab-09</t>
  </si>
  <si>
    <t>4224-9-ectd-metab-09</t>
  </si>
  <si>
    <t>eCTD-metab-09</t>
  </si>
  <si>
    <t>In Vitro Evaluation of Necobus1988 an Inducer of Cytochrome P450 Expression in Cultured Human Hepatocytes</t>
  </si>
  <si>
    <t>4.2.2.5 排泄</t>
  </si>
  <si>
    <t>4.2.2.5-1</t>
    <phoneticPr fontId="9"/>
  </si>
  <si>
    <t>ich_4.2.2.5</t>
  </si>
  <si>
    <t>4.2.2.5-1</t>
  </si>
  <si>
    <t>4.2.2.5-2</t>
    <phoneticPr fontId="9"/>
  </si>
  <si>
    <t>4.2.2.5-2</t>
  </si>
  <si>
    <t>4.2.2.5-3</t>
    <phoneticPr fontId="9"/>
  </si>
  <si>
    <t>4.2.2.5-3</t>
  </si>
  <si>
    <t>4.2.2.5-4</t>
  </si>
  <si>
    <t>tatara-n1988-ms1</t>
  </si>
  <si>
    <t>4225-4-tatara-n1988-ms1</t>
  </si>
  <si>
    <t>TATARA-N1988-MS1</t>
  </si>
  <si>
    <t>Milk Secretion of 14C-Necobus1988 in Rats</t>
  </si>
  <si>
    <t>4.2.2.6 薬物動態学的薬物相互作用（非臨床）</t>
  </si>
  <si>
    <t>4.2.2.6-1</t>
  </si>
  <si>
    <t>ich_4.2.2.6</t>
  </si>
  <si>
    <t>ectd-pk-di01</t>
  </si>
  <si>
    <t>4226-1-ectd-pk-di01</t>
  </si>
  <si>
    <t>eCTD-PK-DI01</t>
  </si>
  <si>
    <t>In Vitro Transport Studies of Necobus1988</t>
  </si>
  <si>
    <t>4.2.2.7 その他の薬物動態試験</t>
  </si>
  <si>
    <t>4.2.3 毒性試験</t>
  </si>
  <si>
    <t>4.2.3.1 単回投与毒性試験</t>
  </si>
  <si>
    <t>4.2.3.1-1</t>
  </si>
  <si>
    <t>ich_4.2.3.1</t>
  </si>
  <si>
    <t>shibayama-9</t>
  </si>
  <si>
    <t>4231-1-shibayama-9</t>
  </si>
  <si>
    <t>SHIBAYAMA-9</t>
  </si>
  <si>
    <t>ネコバス1988のラット単回経口投与毒性試験</t>
    <rPh sb="12" eb="13">
      <t>タン</t>
    </rPh>
    <rPh sb="13" eb="14">
      <t>カイ</t>
    </rPh>
    <rPh sb="14" eb="16">
      <t>ケイコウ</t>
    </rPh>
    <rPh sb="16" eb="18">
      <t>トウヨ</t>
    </rPh>
    <rPh sb="18" eb="20">
      <t>ドクセイ</t>
    </rPh>
    <rPh sb="20" eb="22">
      <t>シケン</t>
    </rPh>
    <phoneticPr fontId="4"/>
  </si>
  <si>
    <t>rat</t>
  </si>
  <si>
    <t>oral</t>
  </si>
  <si>
    <t>4.2.3.1-2</t>
  </si>
  <si>
    <t>ashitaka-09</t>
  </si>
  <si>
    <t>4231-2-ashitaka-09</t>
  </si>
  <si>
    <t>ASHITAKA-09</t>
  </si>
  <si>
    <t>ネコバス1988のイヌ単回経口投与毒性試験</t>
    <rPh sb="11" eb="12">
      <t>タン</t>
    </rPh>
    <rPh sb="12" eb="13">
      <t>カイ</t>
    </rPh>
    <rPh sb="13" eb="15">
      <t>ケイコウ</t>
    </rPh>
    <rPh sb="15" eb="17">
      <t>トウヨ</t>
    </rPh>
    <rPh sb="17" eb="19">
      <t>ドクセイ</t>
    </rPh>
    <rPh sb="19" eb="21">
      <t>シケン</t>
    </rPh>
    <phoneticPr fontId="4"/>
  </si>
  <si>
    <t>dog</t>
  </si>
  <si>
    <t>4.2.3.2 反復投与毒性試験</t>
  </si>
  <si>
    <t>4.2.3.2-1</t>
  </si>
  <si>
    <t>ich_4.2.3.2</t>
  </si>
  <si>
    <t>kasai-001</t>
  </si>
  <si>
    <t>4232-1-kasai-001</t>
  </si>
  <si>
    <t>KASAI-001</t>
  </si>
  <si>
    <t>ネコバス1988のマウス探索2週間反復経口投与毒性試験</t>
    <rPh sb="12" eb="14">
      <t>タンサク</t>
    </rPh>
    <rPh sb="15" eb="17">
      <t>シュウカン</t>
    </rPh>
    <rPh sb="17" eb="19">
      <t>ハンプク</t>
    </rPh>
    <rPh sb="19" eb="21">
      <t>ケイコウ</t>
    </rPh>
    <rPh sb="21" eb="23">
      <t>トウヨ</t>
    </rPh>
    <rPh sb="23" eb="25">
      <t>ドクセイ</t>
    </rPh>
    <rPh sb="25" eb="27">
      <t>シケン</t>
    </rPh>
    <phoneticPr fontId="4"/>
  </si>
  <si>
    <t>mouse</t>
  </si>
  <si>
    <t>short</t>
  </si>
  <si>
    <t>4.2.3.2-2</t>
  </si>
  <si>
    <t>kasai-002</t>
  </si>
  <si>
    <t>4232-2-kasai-002</t>
  </si>
  <si>
    <t>KASAI-002</t>
  </si>
  <si>
    <t>ネコバス1988のマウス3ヵ月反復経口投与毒性試験</t>
    <rPh sb="14" eb="15">
      <t>ゲツ</t>
    </rPh>
    <rPh sb="15" eb="17">
      <t>ハンプク</t>
    </rPh>
    <rPh sb="17" eb="19">
      <t>ケイコウ</t>
    </rPh>
    <rPh sb="19" eb="21">
      <t>トウヨ</t>
    </rPh>
    <rPh sb="21" eb="23">
      <t>ドクセイ</t>
    </rPh>
    <rPh sb="23" eb="25">
      <t>シケン</t>
    </rPh>
    <phoneticPr fontId="4"/>
  </si>
  <si>
    <t>medium</t>
  </si>
  <si>
    <t>4.2.3.2-3</t>
  </si>
  <si>
    <t>shibayama-1</t>
  </si>
  <si>
    <t>4232-3-shibayama-1</t>
  </si>
  <si>
    <t>SHIBAYAMA-1</t>
  </si>
  <si>
    <t>ネコバス1988のラット探索2週間反復経口投与毒性試験</t>
    <rPh sb="12" eb="14">
      <t>タンサク</t>
    </rPh>
    <rPh sb="15" eb="17">
      <t>シュウカン</t>
    </rPh>
    <rPh sb="17" eb="19">
      <t>ハンプク</t>
    </rPh>
    <rPh sb="19" eb="21">
      <t>ケイコウ</t>
    </rPh>
    <rPh sb="21" eb="23">
      <t>トウヨ</t>
    </rPh>
    <rPh sb="23" eb="25">
      <t>ドクセイ</t>
    </rPh>
    <rPh sb="25" eb="27">
      <t>シケン</t>
    </rPh>
    <phoneticPr fontId="4"/>
  </si>
  <si>
    <t>4.2.3.2-4</t>
  </si>
  <si>
    <t>shibayama-2</t>
  </si>
  <si>
    <t>4.2.3.2-5</t>
  </si>
  <si>
    <t>shibayama-3</t>
  </si>
  <si>
    <t>4232-5-shibayama-3</t>
  </si>
  <si>
    <t>SHIBAYAMA-3</t>
  </si>
  <si>
    <t>ネコバス1988のラット3ヵ月反復経口投与毒性試験</t>
    <rPh sb="14" eb="15">
      <t>ゲツ</t>
    </rPh>
    <rPh sb="15" eb="17">
      <t>ハンプク</t>
    </rPh>
    <rPh sb="17" eb="19">
      <t>ケイコウ</t>
    </rPh>
    <rPh sb="19" eb="21">
      <t>トウヨ</t>
    </rPh>
    <rPh sb="21" eb="23">
      <t>ドクセイ</t>
    </rPh>
    <rPh sb="23" eb="25">
      <t>シケン</t>
    </rPh>
    <phoneticPr fontId="4"/>
  </si>
  <si>
    <t>4.2.3.2-6</t>
  </si>
  <si>
    <t>shibayama-4</t>
  </si>
  <si>
    <t>4232-6-shibayama-4</t>
  </si>
  <si>
    <t>SHIBAYAMA-4</t>
  </si>
  <si>
    <t>ネコバス1988のラット6ヵ月反復経口投与毒性試験</t>
    <rPh sb="14" eb="15">
      <t>ゲツ</t>
    </rPh>
    <rPh sb="15" eb="17">
      <t>ハンプク</t>
    </rPh>
    <rPh sb="17" eb="19">
      <t>ケイコウ</t>
    </rPh>
    <rPh sb="19" eb="21">
      <t>トウヨ</t>
    </rPh>
    <rPh sb="21" eb="23">
      <t>ドクセイ</t>
    </rPh>
    <rPh sb="23" eb="25">
      <t>シケン</t>
    </rPh>
    <phoneticPr fontId="4"/>
  </si>
  <si>
    <t>long</t>
  </si>
  <si>
    <t>4.2.3.2-7</t>
  </si>
  <si>
    <t>ashitaka-01</t>
  </si>
  <si>
    <t>4232-7-ashitaka-01</t>
  </si>
  <si>
    <t>ASHITAKA-01</t>
  </si>
  <si>
    <t>ネコバス1988のイヌ探索2週間単回経口投与毒性試験</t>
    <rPh sb="11" eb="13">
      <t>タンサク</t>
    </rPh>
    <rPh sb="14" eb="16">
      <t>シュウカン</t>
    </rPh>
    <rPh sb="16" eb="17">
      <t>タン</t>
    </rPh>
    <rPh sb="17" eb="18">
      <t>カイ</t>
    </rPh>
    <rPh sb="18" eb="20">
      <t>ケイコウ</t>
    </rPh>
    <rPh sb="20" eb="22">
      <t>トウヨ</t>
    </rPh>
    <rPh sb="22" eb="24">
      <t>ドクセイ</t>
    </rPh>
    <rPh sb="24" eb="26">
      <t>シケン</t>
    </rPh>
    <phoneticPr fontId="4"/>
  </si>
  <si>
    <t>4.2.3.2-8</t>
  </si>
  <si>
    <t>ashitaka-02</t>
  </si>
  <si>
    <t>4.2.3.2-9</t>
  </si>
  <si>
    <t>ashitaka-03</t>
  </si>
  <si>
    <t>4232-9-ashitaka-03</t>
  </si>
  <si>
    <t>ASHITAKA-03</t>
  </si>
  <si>
    <t>ネコバス1988のイヌ3か月反復経口投与毒性試験</t>
    <rPh sb="13" eb="14">
      <t>ゲツ</t>
    </rPh>
    <rPh sb="14" eb="16">
      <t>ハンプク</t>
    </rPh>
    <rPh sb="16" eb="18">
      <t>ケイコウ</t>
    </rPh>
    <rPh sb="18" eb="20">
      <t>トウヨ</t>
    </rPh>
    <rPh sb="20" eb="22">
      <t>ドクセイ</t>
    </rPh>
    <rPh sb="22" eb="24">
      <t>シケン</t>
    </rPh>
    <phoneticPr fontId="4"/>
  </si>
  <si>
    <t>4.2.3.2-10</t>
  </si>
  <si>
    <t>ashitaka-04</t>
  </si>
  <si>
    <t>4232-10-ashitaka-04</t>
  </si>
  <si>
    <t>ASHITAKA-04</t>
  </si>
  <si>
    <t>ネコバス1988のイヌ9か月反復経口投与毒性試験</t>
    <rPh sb="13" eb="14">
      <t>ゲツ</t>
    </rPh>
    <rPh sb="14" eb="16">
      <t>ハンプク</t>
    </rPh>
    <rPh sb="16" eb="18">
      <t>ケイコウ</t>
    </rPh>
    <rPh sb="18" eb="20">
      <t>トウヨ</t>
    </rPh>
    <rPh sb="20" eb="22">
      <t>ドクセイ</t>
    </rPh>
    <rPh sb="22" eb="24">
      <t>シケン</t>
    </rPh>
    <phoneticPr fontId="4"/>
  </si>
  <si>
    <t>4.2.3.3 遺伝毒性試験</t>
  </si>
  <si>
    <t>4.2.3.3.1 In Vitro 試験</t>
  </si>
  <si>
    <t>4.2.3.3.1-1</t>
  </si>
  <si>
    <t>ich_4.2.3.3.1</t>
  </si>
  <si>
    <t>ectd-tx-g01</t>
  </si>
  <si>
    <t>42331-1-ectd-tx-g01</t>
  </si>
  <si>
    <t>eCTD-TX-G01</t>
  </si>
  <si>
    <t>バクテリアを用いたネコバス1988の復帰突然変異試験</t>
    <rPh sb="6" eb="7">
      <t>モチ</t>
    </rPh>
    <rPh sb="18" eb="20">
      <t>フッキ</t>
    </rPh>
    <rPh sb="20" eb="22">
      <t>トツゼン</t>
    </rPh>
    <rPh sb="22" eb="24">
      <t>ヘンイ</t>
    </rPh>
    <rPh sb="24" eb="26">
      <t>シケン</t>
    </rPh>
    <phoneticPr fontId="4"/>
  </si>
  <si>
    <t>4.2.3.3.1-2</t>
    <phoneticPr fontId="4"/>
  </si>
  <si>
    <t>ectd-tx-g02</t>
  </si>
  <si>
    <t>4.2.3.3.1-2</t>
  </si>
  <si>
    <t>42331-2-ectd-tx-g02</t>
    <phoneticPr fontId="4"/>
  </si>
  <si>
    <t>eCTD-TX-G02</t>
  </si>
  <si>
    <t>ヒト末梢血リンパ球を用いたネコバス1988の染色体異常試験</t>
    <rPh sb="2" eb="5">
      <t>マッショウケツ</t>
    </rPh>
    <rPh sb="8" eb="9">
      <t>キュウ</t>
    </rPh>
    <rPh sb="10" eb="11">
      <t>モチ</t>
    </rPh>
    <rPh sb="22" eb="25">
      <t>センショクタイ</t>
    </rPh>
    <rPh sb="25" eb="27">
      <t>イジョウ</t>
    </rPh>
    <rPh sb="27" eb="29">
      <t>シケン</t>
    </rPh>
    <phoneticPr fontId="4"/>
  </si>
  <si>
    <t>4.2.3.3.2 In Vivo 試験</t>
  </si>
  <si>
    <t>4.2.3.3.2-1</t>
  </si>
  <si>
    <t>ich_4.2.3.3.2</t>
  </si>
  <si>
    <t>ectd-tx-g11</t>
  </si>
  <si>
    <t>42332-1-ectd-tx-g11</t>
  </si>
  <si>
    <t>eCTD-TX-G11</t>
  </si>
  <si>
    <t>ラットにおけるネコバス1988の骨髄小核試験</t>
    <rPh sb="16" eb="18">
      <t>コツズイ</t>
    </rPh>
    <rPh sb="18" eb="20">
      <t>ショウカク</t>
    </rPh>
    <rPh sb="20" eb="22">
      <t>シケン</t>
    </rPh>
    <phoneticPr fontId="4"/>
  </si>
  <si>
    <t>4.2.3.4 がん原性試験</t>
  </si>
  <si>
    <t>4.2.3.4.1 長期がん原性試験</t>
  </si>
  <si>
    <t>4.2.3.4.1-1</t>
  </si>
  <si>
    <t>ich_4.2.3.4.1</t>
  </si>
  <si>
    <t>kasai-101</t>
  </si>
  <si>
    <t>42341-1-kasai-101</t>
  </si>
  <si>
    <t>KASAI-101</t>
  </si>
  <si>
    <t>ネコバス1988のマウス104週間反復経口投与がん原性試験</t>
    <rPh sb="15" eb="17">
      <t>シュウカン</t>
    </rPh>
    <rPh sb="17" eb="19">
      <t>ハンプク</t>
    </rPh>
    <rPh sb="19" eb="21">
      <t>ケイコウ</t>
    </rPh>
    <rPh sb="21" eb="23">
      <t>トウヨ</t>
    </rPh>
    <rPh sb="27" eb="29">
      <t>シケン</t>
    </rPh>
    <phoneticPr fontId="4"/>
  </si>
  <si>
    <t>4.2.3.4.1-2</t>
  </si>
  <si>
    <t>shibayama-11</t>
  </si>
  <si>
    <t>42341-2-shibayama-11</t>
  </si>
  <si>
    <t>SHIBAYAMA-11</t>
  </si>
  <si>
    <t>ネコバス1988のラット104週間反復経口投与がん原性試験</t>
    <rPh sb="15" eb="17">
      <t>シュウカン</t>
    </rPh>
    <rPh sb="17" eb="19">
      <t>ハンプク</t>
    </rPh>
    <rPh sb="19" eb="21">
      <t>ケイコウ</t>
    </rPh>
    <rPh sb="21" eb="23">
      <t>トウヨ</t>
    </rPh>
    <rPh sb="27" eb="29">
      <t>シケン</t>
    </rPh>
    <phoneticPr fontId="4"/>
  </si>
  <si>
    <t>4.2.3.4.2 短期又は中期がん原性試験</t>
  </si>
  <si>
    <t>4.2.3.4.3 その他の試験</t>
  </si>
  <si>
    <t>4.2.3.5 生殖発生毒性試験</t>
  </si>
  <si>
    <t>4.2.3.5.1 受胎能及び着床までの初期胚発生に関する試験</t>
  </si>
  <si>
    <t>4.2.3.5.1-1</t>
  </si>
  <si>
    <t>ich_4.2.3.5.1</t>
  </si>
  <si>
    <t>ohmu-r1m</t>
  </si>
  <si>
    <t>42351-1-ohmu-r1m</t>
  </si>
  <si>
    <t>Ohmu-R1M</t>
  </si>
  <si>
    <t>雄性ラット受胎能及び着床までの初期胚発生に関するネコバス1988の生殖発生毒性試験</t>
    <rPh sb="0" eb="2">
      <t>ユウセイ</t>
    </rPh>
    <rPh sb="33" eb="35">
      <t>セイショク</t>
    </rPh>
    <rPh sb="35" eb="37">
      <t>ハッセイ</t>
    </rPh>
    <rPh sb="37" eb="39">
      <t>ドクセイ</t>
    </rPh>
    <rPh sb="39" eb="41">
      <t>シケン</t>
    </rPh>
    <phoneticPr fontId="4"/>
  </si>
  <si>
    <t>4.2.3.5.1-2</t>
  </si>
  <si>
    <t>ohmu-r1f</t>
  </si>
  <si>
    <t>42351-2-ohmu-r1f</t>
  </si>
  <si>
    <t>Ohmu-R1F</t>
  </si>
  <si>
    <t>雌性ラット受胎能及び着床までの初期胚発生に関するネコバス1988の生殖発生毒性試験</t>
    <rPh sb="0" eb="2">
      <t>シセイ</t>
    </rPh>
    <rPh sb="33" eb="35">
      <t>セイショク</t>
    </rPh>
    <rPh sb="35" eb="37">
      <t>ハッセイ</t>
    </rPh>
    <rPh sb="37" eb="39">
      <t>ドクセイ</t>
    </rPh>
    <rPh sb="39" eb="41">
      <t>シケン</t>
    </rPh>
    <phoneticPr fontId="4"/>
  </si>
  <si>
    <t>4.2.3.5.2 胚・胎児発生に関する試験</t>
  </si>
  <si>
    <t>4.2.3.5.2-1</t>
  </si>
  <si>
    <t>ich_4.2.3.5.2</t>
  </si>
  <si>
    <t>ohmu-r2</t>
  </si>
  <si>
    <t>42352-1-ohmu-r2</t>
  </si>
  <si>
    <t>Ohmu-R2</t>
  </si>
  <si>
    <t>ラットにおける胚・胎児発生に関するネコバス1988の生殖発生毒性試験</t>
    <rPh sb="26" eb="28">
      <t>セイショク</t>
    </rPh>
    <rPh sb="28" eb="30">
      <t>ハッセイ</t>
    </rPh>
    <rPh sb="30" eb="32">
      <t>ドクセイ</t>
    </rPh>
    <phoneticPr fontId="4"/>
  </si>
  <si>
    <t>4.2.3.5.2-2</t>
  </si>
  <si>
    <t>ohmu-rb2</t>
  </si>
  <si>
    <t>42352-2-ohmu-rb2</t>
  </si>
  <si>
    <t>Ohmu-RB2</t>
  </si>
  <si>
    <t>ウサギにおける胚・胎児発生に関するネコバス1988の生殖発生毒性試験</t>
    <rPh sb="26" eb="28">
      <t>セイショク</t>
    </rPh>
    <rPh sb="28" eb="30">
      <t>ハッセイ</t>
    </rPh>
    <rPh sb="30" eb="32">
      <t>ドクセイ</t>
    </rPh>
    <phoneticPr fontId="4"/>
  </si>
  <si>
    <t>4.2.3.5.3 出生前及び出生後の発生並びに母体の機能に関する試験</t>
  </si>
  <si>
    <t>4.2.3.5.3-1</t>
  </si>
  <si>
    <t>ich_4.2.3.5.3</t>
  </si>
  <si>
    <t>ohmu-r3</t>
  </si>
  <si>
    <t>42353-1-ohmu-r3</t>
  </si>
  <si>
    <t>Ohmu-R3</t>
  </si>
  <si>
    <t>ラットにおける出生前及び出生後の発生並びに母体の機能に関するネコバス1988の生殖発生毒性試験</t>
    <rPh sb="39" eb="41">
      <t>セイショク</t>
    </rPh>
    <rPh sb="41" eb="43">
      <t>ハッセイ</t>
    </rPh>
    <rPh sb="43" eb="45">
      <t>ドクセイ</t>
    </rPh>
    <phoneticPr fontId="4"/>
  </si>
  <si>
    <t>4.2.3.5.4 新生児を用いた試験</t>
  </si>
  <si>
    <t>4.2.3.5.4-1</t>
  </si>
  <si>
    <t>ich_4.2.3.5.4</t>
  </si>
  <si>
    <t>ohmu-r4</t>
  </si>
  <si>
    <t>42354-1-ohmu-r4</t>
  </si>
  <si>
    <t>Ohmu-R4</t>
  </si>
  <si>
    <t>幼若ラットにおけるネコバス1988の10週間反復経口投与毒性試験</t>
    <rPh sb="0" eb="2">
      <t>ヨウジャク</t>
    </rPh>
    <rPh sb="20" eb="22">
      <t>シュウカン</t>
    </rPh>
    <rPh sb="22" eb="24">
      <t>ハンプク</t>
    </rPh>
    <rPh sb="24" eb="26">
      <t>ケイコウ</t>
    </rPh>
    <rPh sb="26" eb="28">
      <t>トウヨ</t>
    </rPh>
    <rPh sb="28" eb="30">
      <t>ドクセイ</t>
    </rPh>
    <rPh sb="30" eb="32">
      <t>シケン</t>
    </rPh>
    <phoneticPr fontId="4"/>
  </si>
  <si>
    <t>4.2.3.6 局所刺激性試験</t>
  </si>
  <si>
    <t>4.2.3.6-1</t>
  </si>
  <si>
    <t>ich_4.2.3.6</t>
  </si>
  <si>
    <t>fukai01-01</t>
  </si>
  <si>
    <t>4236-1-fukai01-01</t>
  </si>
  <si>
    <t>FUKAI01-01</t>
  </si>
  <si>
    <t>ウサギにおけるネコバス1988の皮膚刺激性試験</t>
    <rPh sb="16" eb="18">
      <t>ヒフ</t>
    </rPh>
    <rPh sb="18" eb="21">
      <t>シゲキセイ</t>
    </rPh>
    <rPh sb="21" eb="23">
      <t>シケン</t>
    </rPh>
    <phoneticPr fontId="4"/>
  </si>
  <si>
    <t>4.2.3.6-2</t>
  </si>
  <si>
    <t>fukai01-02</t>
  </si>
  <si>
    <t>4236-2-fukai01-02</t>
  </si>
  <si>
    <t>FUKAI01-02</t>
  </si>
  <si>
    <t>モルモットにおけるネコバス1988の皮膚感受性試験</t>
    <rPh sb="18" eb="20">
      <t>ヒフ</t>
    </rPh>
    <rPh sb="20" eb="23">
      <t>カンジュセイ</t>
    </rPh>
    <rPh sb="23" eb="25">
      <t>シケン</t>
    </rPh>
    <phoneticPr fontId="4"/>
  </si>
  <si>
    <t>4.2.3.7 その他の毒性試験</t>
  </si>
  <si>
    <t>4.2.3.7.1 抗原性試験</t>
  </si>
  <si>
    <t>4.2.3.7.1-1</t>
  </si>
  <si>
    <t>ich_4.2.3.7.1</t>
  </si>
  <si>
    <t>fukai02-01</t>
  </si>
  <si>
    <t>42371-1-fukai02-01</t>
  </si>
  <si>
    <t>FUKAI02-01</t>
  </si>
  <si>
    <t>ラットにおけるネコバス1988の抗原性試験</t>
    <rPh sb="16" eb="19">
      <t>コウゲンセイ</t>
    </rPh>
    <rPh sb="19" eb="21">
      <t>シケン</t>
    </rPh>
    <phoneticPr fontId="4"/>
  </si>
  <si>
    <t>4.2.3.7.2 免疫毒性試験</t>
  </si>
  <si>
    <t>4.2.3.7.2-1</t>
  </si>
  <si>
    <t>ich_4.2.3.7.2</t>
  </si>
  <si>
    <t>fukai02-02</t>
  </si>
  <si>
    <t>42372-1-fukai02-02</t>
  </si>
  <si>
    <t>FUKAI02-02</t>
  </si>
  <si>
    <t>ラットにおけるネコバス1988の4週間反復経口投与免疫毒性試験</t>
    <rPh sb="17" eb="19">
      <t>シュウカン</t>
    </rPh>
    <rPh sb="19" eb="21">
      <t>ハンプク</t>
    </rPh>
    <rPh sb="21" eb="23">
      <t>ケイコウ</t>
    </rPh>
    <rPh sb="23" eb="25">
      <t>トウヨ</t>
    </rPh>
    <rPh sb="25" eb="27">
      <t>メンエキ</t>
    </rPh>
    <rPh sb="27" eb="29">
      <t>ドクセイ</t>
    </rPh>
    <rPh sb="29" eb="31">
      <t>シケン</t>
    </rPh>
    <phoneticPr fontId="4"/>
  </si>
  <si>
    <t>4.2.3.7.3 毒性発現の機序に関する試験</t>
  </si>
  <si>
    <t>4.2.3.7.3-1</t>
  </si>
  <si>
    <t>ich_4.2.3.7.3</t>
  </si>
  <si>
    <t>ectd-tx-ot01</t>
  </si>
  <si>
    <t>42373-1-ectd-tx-ot01</t>
  </si>
  <si>
    <t>eCTD-TX-OT01</t>
  </si>
  <si>
    <t>ラット1ヶ月反復経口投与毒性試験（SHIBAYAMA-2）で認められた所見の可逆性の検討</t>
    <rPh sb="5" eb="6">
      <t>ゲツ</t>
    </rPh>
    <rPh sb="6" eb="8">
      <t>ハンプク</t>
    </rPh>
    <rPh sb="8" eb="10">
      <t>ケイコウ</t>
    </rPh>
    <rPh sb="10" eb="12">
      <t>トウヨ</t>
    </rPh>
    <rPh sb="12" eb="14">
      <t>ドクセイ</t>
    </rPh>
    <rPh sb="14" eb="16">
      <t>シケン</t>
    </rPh>
    <rPh sb="30" eb="31">
      <t>ミト</t>
    </rPh>
    <rPh sb="35" eb="37">
      <t>ショケン</t>
    </rPh>
    <rPh sb="38" eb="41">
      <t>カギャクセイ</t>
    </rPh>
    <rPh sb="42" eb="44">
      <t>ケントウ</t>
    </rPh>
    <phoneticPr fontId="4"/>
  </si>
  <si>
    <t>4.2.3.7.3-2</t>
  </si>
  <si>
    <t>ectd-tx-ot02</t>
  </si>
  <si>
    <t>42373-2-ectd-tx-ot02</t>
  </si>
  <si>
    <t>eCTD-TX-OT02</t>
  </si>
  <si>
    <t>ラット1ヶ月反復経口投与毒性試験（SHIBAYAMA-2）で取得した血漿中の追加生化学検査</t>
    <rPh sb="30" eb="32">
      <t>シュトク</t>
    </rPh>
    <rPh sb="34" eb="36">
      <t>ケッショウ</t>
    </rPh>
    <rPh sb="36" eb="37">
      <t>チュウ</t>
    </rPh>
    <rPh sb="38" eb="40">
      <t>ツイカ</t>
    </rPh>
    <rPh sb="40" eb="43">
      <t>セイカガク</t>
    </rPh>
    <rPh sb="43" eb="45">
      <t>ケンサ</t>
    </rPh>
    <phoneticPr fontId="4"/>
  </si>
  <si>
    <t>4.2.3.7.4 依存性試験</t>
  </si>
  <si>
    <t>4.2.3.7.4-1</t>
  </si>
  <si>
    <t>ich_4.2.3.7.4</t>
  </si>
  <si>
    <t>lupin-dev01</t>
  </si>
  <si>
    <t>42374-1-lupin-dev01</t>
  </si>
  <si>
    <t>Lupin-Dev01</t>
  </si>
  <si>
    <t>サルにおけるネコバス1988の依存性試験</t>
    <rPh sb="15" eb="17">
      <t>イゾン</t>
    </rPh>
    <phoneticPr fontId="4"/>
  </si>
  <si>
    <t>4.2.3.7.5 代謝物の毒性試験</t>
  </si>
  <si>
    <t>4.2.3.7.5-1</t>
  </si>
  <si>
    <t>ich_4.2.3.7.5</t>
  </si>
  <si>
    <t>ectd-tx-metab01</t>
  </si>
  <si>
    <t>42375-1-ectd-tx-metab01</t>
  </si>
  <si>
    <t>eCTD-TX-metab01</t>
  </si>
  <si>
    <t>ネコバス1988代謝物の混合物を用いた1ヶ月反復静脈内投与毒性試験</t>
    <rPh sb="8" eb="10">
      <t>タイシャ</t>
    </rPh>
    <rPh sb="10" eb="11">
      <t>ブツ</t>
    </rPh>
    <rPh sb="12" eb="15">
      <t>コンゴウブツ</t>
    </rPh>
    <rPh sb="16" eb="17">
      <t>モチ</t>
    </rPh>
    <rPh sb="21" eb="22">
      <t>ゲツ</t>
    </rPh>
    <rPh sb="22" eb="24">
      <t>ハンプク</t>
    </rPh>
    <rPh sb="24" eb="26">
      <t>ジョウミャク</t>
    </rPh>
    <rPh sb="26" eb="27">
      <t>ナイ</t>
    </rPh>
    <rPh sb="27" eb="29">
      <t>トウヨ</t>
    </rPh>
    <rPh sb="29" eb="31">
      <t>ドクセイ</t>
    </rPh>
    <rPh sb="31" eb="33">
      <t>シケン</t>
    </rPh>
    <phoneticPr fontId="4"/>
  </si>
  <si>
    <t>4.2.3.7.6 不純物の毒性試験</t>
  </si>
  <si>
    <t>4.2.3.7.6-1</t>
  </si>
  <si>
    <t>ich_4.2.3.7.6</t>
  </si>
  <si>
    <t>ectd-tx-imp01</t>
  </si>
  <si>
    <t>42376-1-ectd-tx-imp01</t>
  </si>
  <si>
    <t>eCTD-TX-imp01</t>
  </si>
  <si>
    <t>ネコバス1988の不純物（分離濃縮混合物）を用いた1ヶ月反復静脈内投与毒性試験</t>
    <rPh sb="9" eb="12">
      <t>フジュンブツ</t>
    </rPh>
    <rPh sb="13" eb="15">
      <t>ブンリ</t>
    </rPh>
    <rPh sb="15" eb="17">
      <t>ノウシュク</t>
    </rPh>
    <rPh sb="17" eb="20">
      <t>コンゴウブツ</t>
    </rPh>
    <rPh sb="22" eb="23">
      <t>モチ</t>
    </rPh>
    <rPh sb="27" eb="28">
      <t>ゲツ</t>
    </rPh>
    <rPh sb="28" eb="30">
      <t>ハンプク</t>
    </rPh>
    <rPh sb="30" eb="32">
      <t>ジョウミャク</t>
    </rPh>
    <rPh sb="32" eb="33">
      <t>ナイ</t>
    </rPh>
    <rPh sb="33" eb="35">
      <t>トウヨ</t>
    </rPh>
    <rPh sb="35" eb="37">
      <t>ドクセイ</t>
    </rPh>
    <rPh sb="37" eb="39">
      <t>シケン</t>
    </rPh>
    <phoneticPr fontId="4"/>
  </si>
  <si>
    <t>4.2.3.7.7 その他の試験</t>
  </si>
  <si>
    <t>4.2.3.7.7-1</t>
  </si>
  <si>
    <t>ich_4.2.3.7.7</t>
  </si>
  <si>
    <t>ectd-tx-ad01</t>
  </si>
  <si>
    <t>42377-1-ectd-tx-ad01</t>
  </si>
  <si>
    <t>eCTD-TX-ad01</t>
  </si>
  <si>
    <t>摂餌制限ラットにおけるネコバス1988の1ヶ月反復経口投与毒性試験</t>
    <rPh sb="0" eb="2">
      <t>セツジ</t>
    </rPh>
    <rPh sb="2" eb="4">
      <t>セイゲン</t>
    </rPh>
    <rPh sb="22" eb="23">
      <t>ゲツ</t>
    </rPh>
    <rPh sb="23" eb="25">
      <t>ハンプク</t>
    </rPh>
    <rPh sb="25" eb="27">
      <t>ケイコウ</t>
    </rPh>
    <rPh sb="27" eb="29">
      <t>トウヨ</t>
    </rPh>
    <rPh sb="29" eb="31">
      <t>ドクセイ</t>
    </rPh>
    <rPh sb="31" eb="33">
      <t>シケン</t>
    </rPh>
    <phoneticPr fontId="4"/>
  </si>
  <si>
    <t>4.2.3.7.7-2</t>
  </si>
  <si>
    <t>ectd-tx-ad02</t>
  </si>
  <si>
    <t>42377-2-ectd-tx-ad02</t>
  </si>
  <si>
    <t>eCTD-TX-ad02</t>
  </si>
  <si>
    <t>高脂肪食ラットにおけるネコバス1988の1ヶ月反復経口投与毒性試験</t>
    <rPh sb="0" eb="3">
      <t>コウシボウ</t>
    </rPh>
    <rPh sb="3" eb="4">
      <t>ショク</t>
    </rPh>
    <rPh sb="22" eb="23">
      <t>ゲツ</t>
    </rPh>
    <rPh sb="23" eb="25">
      <t>ハンプク</t>
    </rPh>
    <rPh sb="25" eb="27">
      <t>ケイコウ</t>
    </rPh>
    <rPh sb="27" eb="29">
      <t>トウヨ</t>
    </rPh>
    <rPh sb="29" eb="31">
      <t>ドクセイ</t>
    </rPh>
    <rPh sb="31" eb="33">
      <t>シケン</t>
    </rPh>
    <phoneticPr fontId="4"/>
  </si>
  <si>
    <t>4.3 参考文献</t>
  </si>
  <si>
    <t>4.3</t>
    <phoneticPr fontId="4"/>
  </si>
  <si>
    <t>ich_4.3</t>
  </si>
  <si>
    <t>4.3-1</t>
    <phoneticPr fontId="4"/>
  </si>
  <si>
    <t>アレルギー反応におけるサツキ受容体の役割</t>
  </si>
  <si>
    <t>43-1-ref</t>
  </si>
  <si>
    <t>4.3-2</t>
  </si>
  <si>
    <t>シバヤマ細胞におけるメイ因子遊離のメカニズム</t>
  </si>
  <si>
    <t>43-2-ref</t>
  </si>
  <si>
    <t>4.3-3</t>
  </si>
  <si>
    <t>バズー細胞におけるファクターシータの重要性～幸福ホルモン放出のメカニズム</t>
  </si>
  <si>
    <t>43-3-ref</t>
  </si>
  <si>
    <t>study group order</t>
    <phoneticPr fontId="9"/>
  </si>
  <si>
    <t>sub-folder</t>
    <phoneticPr fontId="9"/>
  </si>
  <si>
    <t xml:space="preserve"> type of control</t>
    <phoneticPr fontId="3"/>
  </si>
  <si>
    <t>申請電子データの有無
〇 or ×　</t>
    <rPh sb="0" eb="2">
      <t>シンセイ</t>
    </rPh>
    <rPh sb="2" eb="4">
      <t>デンシ</t>
    </rPh>
    <rPh sb="8" eb="10">
      <t>ウム</t>
    </rPh>
    <phoneticPr fontId="9"/>
  </si>
  <si>
    <t>document type</t>
    <phoneticPr fontId="3"/>
  </si>
  <si>
    <t>site-id</t>
    <phoneticPr fontId="9"/>
  </si>
  <si>
    <t>Seq No</t>
    <phoneticPr fontId="3"/>
  </si>
  <si>
    <t>study title</t>
    <phoneticPr fontId="9"/>
  </si>
  <si>
    <t>ich_5.2 全臨床試験一覧表</t>
    <phoneticPr fontId="9"/>
  </si>
  <si>
    <t>5.2</t>
  </si>
  <si>
    <t>ich_5.2</t>
  </si>
  <si>
    <t>Tabular listing of all clinical studies</t>
  </si>
  <si>
    <t>52-tabular-listing-of-all-clin-studies</t>
  </si>
  <si>
    <t>5.3 臨床試験報告書</t>
  </si>
  <si>
    <t>5.3.1 生物薬剤学試験報告書</t>
    <phoneticPr fontId="9"/>
  </si>
  <si>
    <t>ich_5.3.1.1 バイオアベイラビリティ（BA）試験報告書</t>
    <phoneticPr fontId="9"/>
  </si>
  <si>
    <t>5.3.1.1-1</t>
    <phoneticPr fontId="9"/>
  </si>
  <si>
    <t>ich_5.3.1.1</t>
  </si>
  <si>
    <t>5.3.1.1-2</t>
    <phoneticPr fontId="9"/>
  </si>
  <si>
    <t>5.3.1.1-3</t>
    <phoneticPr fontId="9"/>
  </si>
  <si>
    <t>ich_5.3.1.2 比較BA試験及び生物学的同等性（BE）試験報告書</t>
    <phoneticPr fontId="9"/>
  </si>
  <si>
    <t>5.3.1.2-1</t>
    <phoneticPr fontId="9"/>
  </si>
  <si>
    <t>ich_5.3.1.2</t>
  </si>
  <si>
    <t>5.3.1.2-2</t>
    <phoneticPr fontId="9"/>
  </si>
  <si>
    <t>5.3.1.2-3</t>
    <phoneticPr fontId="9"/>
  </si>
  <si>
    <t>ich_5.3.1.3 In Vitro－In Vivo の関連を検討した試験報告書</t>
    <phoneticPr fontId="9"/>
  </si>
  <si>
    <t>5.3.1.3-1</t>
    <phoneticPr fontId="9"/>
  </si>
  <si>
    <t>ich_5.3.1.3</t>
  </si>
  <si>
    <t>5.3.1.3-2</t>
  </si>
  <si>
    <t>5.3.1.3-3</t>
  </si>
  <si>
    <t>ich_5.3.1.4 生物学的及び理化学的分析法検討報告書</t>
    <phoneticPr fontId="9"/>
  </si>
  <si>
    <t>5.3.1.4-1</t>
    <phoneticPr fontId="9"/>
  </si>
  <si>
    <t>ich_5.3.1.4</t>
  </si>
  <si>
    <t>ghibli-001</t>
  </si>
  <si>
    <t>GHIBLI-001</t>
    <phoneticPr fontId="9"/>
  </si>
  <si>
    <t>Pre-study Validation of an ELISA Method for the Determination of GHIBLIin Human Serum (GHIBLI-001)</t>
    <phoneticPr fontId="9"/>
  </si>
  <si>
    <t>GHIBLI-001_Assay validation</t>
  </si>
  <si>
    <t>5314-1-ghibli-001.pdf</t>
  </si>
  <si>
    <t>27_assay validation</t>
  </si>
  <si>
    <t>5.3.1.4-2</t>
    <phoneticPr fontId="9"/>
  </si>
  <si>
    <t>ghibli-002</t>
  </si>
  <si>
    <t>GHIBLI-002</t>
  </si>
  <si>
    <t>Validation of an Electrochemiluminescence-based Ligand Binding Assay for the Determination of GHIBLIin Human Serum (GHIBLI-002)</t>
    <phoneticPr fontId="9"/>
  </si>
  <si>
    <t>GHIBLI-002_Assay validation</t>
  </si>
  <si>
    <t>5314-2-ghibli-002.pdf</t>
  </si>
  <si>
    <t>5.3.1.4-3</t>
    <phoneticPr fontId="9"/>
  </si>
  <si>
    <t>ghibli-003</t>
  </si>
  <si>
    <t>GHIBLI-003</t>
  </si>
  <si>
    <t>Pre-study Validation of an ELISA Method for the Detection of Anti-GHIBLI Antibodies in Human Serum (GHIBLI-003)</t>
  </si>
  <si>
    <t>GHIBLI-003_Assay validation</t>
  </si>
  <si>
    <t>5314-3-ghibli-003.pdf</t>
  </si>
  <si>
    <t>5.3.1.4-4</t>
    <phoneticPr fontId="9"/>
  </si>
  <si>
    <t>ghibli-004</t>
  </si>
  <si>
    <t>GHIBLI-004</t>
  </si>
  <si>
    <t>Pre-study Validation of an Electrochemiluminescent (ECL) Method for the Detection of Anti-GHIBLI Antibodies in Human Serum (GHIBLI-004)</t>
  </si>
  <si>
    <t>GHIBLI-004_Assay validation</t>
  </si>
  <si>
    <t>5314-4-ghibli-004.pdf</t>
  </si>
  <si>
    <t>5.3.1.4-5</t>
    <phoneticPr fontId="9"/>
  </si>
  <si>
    <t>ghibli-005</t>
  </si>
  <si>
    <t>GHIBLI-005</t>
  </si>
  <si>
    <t>Validation of an Electrochemiluminescent (ECL) Assay for the Detection of Anti-GHIBLI Antibodies in Human Serum (GHIBLI-005)</t>
  </si>
  <si>
    <t>GHIBLI-005_Assay validation</t>
  </si>
  <si>
    <t>5314-5-ghibli-005.pdf</t>
  </si>
  <si>
    <t>5.3.2 ヒト生体試料を用いた薬物動態関連の試験報告書</t>
    <phoneticPr fontId="9"/>
  </si>
  <si>
    <t>ich_5.3.2.1 血漿蛋白結合試験報告書</t>
    <phoneticPr fontId="9"/>
  </si>
  <si>
    <t>5.3.2.1-1</t>
    <phoneticPr fontId="9"/>
  </si>
  <si>
    <t>ich_5.3.2.1</t>
  </si>
  <si>
    <t>5.3.2.1-2</t>
    <phoneticPr fontId="9"/>
  </si>
  <si>
    <t>5.3.2.1-3</t>
    <phoneticPr fontId="9"/>
  </si>
  <si>
    <t>ich_5.3.2.2 肝代謝及び薬物相互作用試験報告書</t>
    <phoneticPr fontId="9"/>
  </si>
  <si>
    <t>5.3.2.2-1</t>
    <phoneticPr fontId="9"/>
  </si>
  <si>
    <t>ich_5.3.2.2</t>
  </si>
  <si>
    <t>5.3.2.2-2</t>
    <phoneticPr fontId="9"/>
  </si>
  <si>
    <t>5.3.2.2-3</t>
    <phoneticPr fontId="9"/>
  </si>
  <si>
    <t>5.3.2.3 他のヒト生体試料を用いた試験報告書</t>
    <phoneticPr fontId="9"/>
  </si>
  <si>
    <t>5.3.2.3-1</t>
    <phoneticPr fontId="9"/>
  </si>
  <si>
    <t>ich_5.3.2.3</t>
  </si>
  <si>
    <t>5.3.2.3-2</t>
  </si>
  <si>
    <t>5.3.2.3-3</t>
  </si>
  <si>
    <t>5.3.3 臨床薬物動態（PK）試験報告書</t>
    <phoneticPr fontId="9"/>
  </si>
  <si>
    <t>ich_5.3.3.1 健康被験者におけるPK及び初期忍容性試験報告書</t>
    <phoneticPr fontId="9"/>
  </si>
  <si>
    <t>5.3.3.1-1</t>
    <phoneticPr fontId="9"/>
  </si>
  <si>
    <t>ich_5.3.3.1</t>
  </si>
  <si>
    <t>ghibli-1</t>
    <phoneticPr fontId="9"/>
  </si>
  <si>
    <t>GHIBLI-1</t>
  </si>
  <si>
    <t>ネコバス1988の第Ⅰ相単回投与試験 ー健康成人を対象とした無作為割付，個体間用量漸増二重盲検試験ー</t>
    <phoneticPr fontId="3"/>
  </si>
  <si>
    <t>×</t>
  </si>
  <si>
    <t>GHIBLI-1_Legacy clinical study report</t>
    <phoneticPr fontId="3"/>
  </si>
  <si>
    <t>5331-1-ghibli-1.pdf</t>
  </si>
  <si>
    <t>2_legacy clinical study report</t>
  </si>
  <si>
    <t>5.3.3.1-2</t>
    <phoneticPr fontId="9"/>
  </si>
  <si>
    <t>5.3.3.1-3</t>
    <phoneticPr fontId="9"/>
  </si>
  <si>
    <t>ich_5.3.3.2 患者におけるPK及び初期忍容性試験報告書</t>
    <phoneticPr fontId="9"/>
  </si>
  <si>
    <t>5.3.3.2-1</t>
    <phoneticPr fontId="9"/>
  </si>
  <si>
    <t>ich_5.3.3.2</t>
  </si>
  <si>
    <t>ghibli-2</t>
  </si>
  <si>
    <t>GHIBLI-2</t>
  </si>
  <si>
    <t>ネコバス1988の第一適応症患者を対象とした第I相臨床試験</t>
  </si>
  <si>
    <t>GHIBLI-2_Legacy clinical study report</t>
    <phoneticPr fontId="3"/>
  </si>
  <si>
    <t>5332-1-ghibli-2.pdf</t>
  </si>
  <si>
    <t>5.3.3.2-2</t>
    <phoneticPr fontId="9"/>
  </si>
  <si>
    <t>5.3.3.2-3</t>
    <phoneticPr fontId="9"/>
  </si>
  <si>
    <t>ich_5.3.3.3 内因性要因を検討したPK試験報告書</t>
    <phoneticPr fontId="9"/>
  </si>
  <si>
    <t>5.3.3.3-1</t>
    <phoneticPr fontId="9"/>
  </si>
  <si>
    <t>ich_5.3.3.3</t>
  </si>
  <si>
    <t>ghibli-1a</t>
  </si>
  <si>
    <t>GHIBLI-1A</t>
  </si>
  <si>
    <t>An open-label, single-dose, parallel-group, two-part study to evaluate the pharmacokinetics and safety of Necobus1988 in subjects with mild or moderate hepatic impairment compared to subjects with normal hepatic function</t>
  </si>
  <si>
    <t>GHIBLI-1A_Legacy clinical study report</t>
  </si>
  <si>
    <t>5333-1-ghibli-1a.pdf</t>
  </si>
  <si>
    <t>5.3.3.3-2</t>
    <phoneticPr fontId="9"/>
  </si>
  <si>
    <t>ghibli-2a</t>
  </si>
  <si>
    <t>GHIBLI-2A</t>
  </si>
  <si>
    <t>An investigator/subject blind, randomized, placebo-controlled study to investigate the safety, tolerability, pharmacokinetics and pharmacodynamics of single doses of Necobus1988 in healthy Japanese subjects.</t>
  </si>
  <si>
    <t>GHIBLI-2A_Legacy clinical study report</t>
  </si>
  <si>
    <t>5333-2-ghibli-2a.pdf</t>
  </si>
  <si>
    <t>5.3.3.3-3</t>
    <phoneticPr fontId="9"/>
  </si>
  <si>
    <t>ich_5.3.3.4 外因性要因を検討したPK試験報告書</t>
    <phoneticPr fontId="9"/>
  </si>
  <si>
    <t>5.3.3.4-1</t>
    <phoneticPr fontId="9"/>
  </si>
  <si>
    <t>ich_5.3.3.4</t>
  </si>
  <si>
    <t>ghibli-1b</t>
  </si>
  <si>
    <t>GHIBLI-1B</t>
  </si>
  <si>
    <t>A phase I part, open-label study to investigate the safety, tolerability, and pharmacokinetics of multiple doses of Necobus1988 and the effect of Necobus1988 on the pharmacokinetics of midazolam following oral administration in healthy participants</t>
  </si>
  <si>
    <t>GHIBLI-1B_Legacy clinical study report</t>
    <phoneticPr fontId="3"/>
  </si>
  <si>
    <t>5334-1-ghibli-1b.pdf</t>
  </si>
  <si>
    <t>5.3.3.4-2</t>
    <phoneticPr fontId="9"/>
  </si>
  <si>
    <t>5.3.3.4-3</t>
    <phoneticPr fontId="9"/>
  </si>
  <si>
    <t>ich_5.3.3.5 ポピュレーションPK試験報告書</t>
    <phoneticPr fontId="9"/>
  </si>
  <si>
    <t>5.3.3.5-1</t>
    <phoneticPr fontId="9"/>
  </si>
  <si>
    <t>ich_5.3.3.5</t>
  </si>
  <si>
    <t>ghibli-1c</t>
  </si>
  <si>
    <t>GHIBLI-1C</t>
  </si>
  <si>
    <t>Population Pharmacokinetic Analysis (Studies GHIBLI-1, GHIBLI-2) and Exposure-Efficacy and Exposure-Safety Graphical Analyses of Necobus1988 in Patients with Daiichi-tekiosho</t>
  </si>
  <si>
    <t>GHIBLI-1C_PK/PD relationship</t>
    <phoneticPr fontId="3"/>
  </si>
  <si>
    <t>5335-1-ghibli-1c.pdf</t>
  </si>
  <si>
    <t>43_pk/pd relationship</t>
  </si>
  <si>
    <t>5.3.3.5-2</t>
    <phoneticPr fontId="9"/>
  </si>
  <si>
    <t>ghibli-2b</t>
  </si>
  <si>
    <t>GHIBLI-2B</t>
  </si>
  <si>
    <t>Population Pharmacokinetic Analysis(Studies GHIBLI-1, GHIBLI-2) and Exposure-Efficacy and Exposure-Safety Graphical Analyses (Study GHIBLI-2) of Necobus1988 in Patients with Daiichi-tekiosho</t>
  </si>
  <si>
    <t>GHIBLI-2B_PK/PD relationship</t>
    <phoneticPr fontId="3"/>
  </si>
  <si>
    <t>5335-2-ghibli-2b.pdf</t>
  </si>
  <si>
    <t>5.3.3.5-3</t>
    <phoneticPr fontId="9"/>
  </si>
  <si>
    <t>ghibli-1-2</t>
    <phoneticPr fontId="3"/>
  </si>
  <si>
    <t>GHIBLI-1-2</t>
  </si>
  <si>
    <t>Population Pharmacokinetic Analysis for Necobus1988 (Studies Ghibli-1,Ghibli-2 and Ghibli-3)</t>
  </si>
  <si>
    <t>GHIBLI-1-2_Pharmacokinetics</t>
    <phoneticPr fontId="3"/>
  </si>
  <si>
    <t>5335-3-ghibli-1-2.pdf</t>
  </si>
  <si>
    <t>36_pharmacokinetics</t>
  </si>
  <si>
    <t>5.3.3.5-4</t>
    <phoneticPr fontId="9"/>
  </si>
  <si>
    <t>5.3.3.5-5</t>
    <phoneticPr fontId="9"/>
  </si>
  <si>
    <t>5.3.4 臨床薬力学（PD）試験報告書</t>
    <phoneticPr fontId="9"/>
  </si>
  <si>
    <t>ich_5.3.4.1 健康被験者におけるPD試験及びPK/PD試験報告書</t>
    <phoneticPr fontId="9"/>
  </si>
  <si>
    <t>5.3.4.1-1</t>
    <phoneticPr fontId="9"/>
  </si>
  <si>
    <t>ich_5.3.4.1</t>
  </si>
  <si>
    <t>GHIBLI-1</t>
    <phoneticPr fontId="3"/>
  </si>
  <si>
    <t>×：File Reuse</t>
  </si>
  <si>
    <t>GHIBLI-1_Legacy clinical study report</t>
  </si>
  <si>
    <t>5331-1-ghibli-1.pdf</t>
    <phoneticPr fontId="9"/>
  </si>
  <si>
    <t>5.3.4.1-2</t>
  </si>
  <si>
    <t>5.3.4.1-3</t>
  </si>
  <si>
    <t>ich_5.3.4.2 患者におけるPD試験及びPK/PD試験報告書</t>
    <phoneticPr fontId="9"/>
  </si>
  <si>
    <t>5.3.4.2-1</t>
    <phoneticPr fontId="9"/>
  </si>
  <si>
    <t>ich_5.3.4.2</t>
  </si>
  <si>
    <t>ネコバス1988の第一適応症患者を対象とした第I 相臨床試験</t>
  </si>
  <si>
    <t>GHIBLI-2_Legacy clinical study report</t>
  </si>
  <si>
    <t>5332-1-ghibli-2.pdf</t>
    <phoneticPr fontId="9"/>
  </si>
  <si>
    <t>5.3.4.2-2</t>
  </si>
  <si>
    <t>5.3.4.2-3</t>
  </si>
  <si>
    <t>5.3.5 有効性及び安全性試験報告書</t>
    <phoneticPr fontId="9"/>
  </si>
  <si>
    <t>ich_5.3.5.1 申請する適応症に関する比較対照試験報告書</t>
    <phoneticPr fontId="9"/>
  </si>
  <si>
    <t>5.3.5.1-1</t>
    <phoneticPr fontId="9"/>
  </si>
  <si>
    <t>ich_5.3.5.1</t>
  </si>
  <si>
    <t>ghibli-3</t>
    <phoneticPr fontId="9"/>
  </si>
  <si>
    <t>GHIBLI-3</t>
  </si>
  <si>
    <t>A Randomized, Double-Blind, Placebo-Controlled, Multi-Center Study to Evaluate the Safety and Efficacy of Necobus1988 in Adult and Adolescent patients with Indication-1</t>
  </si>
  <si>
    <t>1_placebo</t>
  </si>
  <si>
    <t>5.3.5.1-1-1</t>
    <phoneticPr fontId="9"/>
  </si>
  <si>
    <t>GHIBLI-3_Study report body</t>
    <phoneticPr fontId="3"/>
  </si>
  <si>
    <t>5351-1-ghibli-3-01.pdf</t>
    <phoneticPr fontId="9"/>
  </si>
  <si>
    <t>4_study report body</t>
  </si>
  <si>
    <t>5.3.5.1-1-2</t>
    <phoneticPr fontId="9"/>
  </si>
  <si>
    <t>GHIBLI-3_Protocol or amendment</t>
    <phoneticPr fontId="3"/>
  </si>
  <si>
    <t>5351-1-ghibli-3-02.pdf</t>
  </si>
  <si>
    <t>5_protocol or amendment</t>
  </si>
  <si>
    <t>5.3.5.1-1-3</t>
  </si>
  <si>
    <t>GHIBLI-3_Sample case report form</t>
    <phoneticPr fontId="3"/>
  </si>
  <si>
    <t>5351-1-ghibli-3-03.pdf</t>
  </si>
  <si>
    <t>6_sample case report form</t>
  </si>
  <si>
    <t>5.3.5.1-1-4</t>
  </si>
  <si>
    <t>GHIBLI-3_Iec irb consent form list</t>
    <phoneticPr fontId="3"/>
  </si>
  <si>
    <t>5351-1-ghibli-3-04.pdf</t>
  </si>
  <si>
    <t>7_iec irb consent form list</t>
  </si>
  <si>
    <t>5.3.5.1-1-5</t>
  </si>
  <si>
    <t>GHIBLI-3_List description investigator site</t>
    <phoneticPr fontId="3"/>
  </si>
  <si>
    <t>5351-1-ghibli-3-05.pdf</t>
  </si>
  <si>
    <t>8_list description investigator site</t>
  </si>
  <si>
    <t>5.3.5.1-1-6</t>
  </si>
  <si>
    <t>GHIBLI-3_Signatures investigators</t>
    <phoneticPr fontId="3"/>
  </si>
  <si>
    <t>5351-1-ghibli-3-06.pdf</t>
  </si>
  <si>
    <t>9_signatures investigators</t>
  </si>
  <si>
    <t>5.3.5.1-1-7</t>
  </si>
  <si>
    <t>GHIBLI-3_List patients with batches</t>
    <phoneticPr fontId="3"/>
  </si>
  <si>
    <t>5351-1-ghibli-3-07.pdf</t>
  </si>
  <si>
    <t>10_list patients with batches</t>
  </si>
  <si>
    <t>5.3.5.1-1-8</t>
  </si>
  <si>
    <t>GHIBLI-3_Randomisation scheme</t>
    <phoneticPr fontId="3"/>
  </si>
  <si>
    <t>5351-1-ghibli-3-08.pdf</t>
  </si>
  <si>
    <t>11_randomisation scheme</t>
  </si>
  <si>
    <t>5.3.5.1-1-9</t>
  </si>
  <si>
    <t>GHIBLI-3_Audit certificates report</t>
    <phoneticPr fontId="3"/>
  </si>
  <si>
    <t>5351-1-ghibli-3-09.pdf</t>
  </si>
  <si>
    <t>12_audit certificates report</t>
  </si>
  <si>
    <t>5.3.5.1-1-10</t>
  </si>
  <si>
    <t>GHIBLI-3_Statistical methods interim analysis plan</t>
    <phoneticPr fontId="3"/>
  </si>
  <si>
    <t>5351-1-ghibli-3-10.pdf</t>
  </si>
  <si>
    <t>13_statistical methods interim analysis plan</t>
  </si>
  <si>
    <t>5.3.5.1-1-11</t>
  </si>
  <si>
    <t>GHIBLI-3_Inter-laboratory standardisation methods quality assurance</t>
    <phoneticPr fontId="3"/>
  </si>
  <si>
    <t>5351-1-ghibli-3-11.pdf</t>
  </si>
  <si>
    <t>14_inter-laboratory standardisation methods quality assurance</t>
  </si>
  <si>
    <t>5.3.5.1-1-12</t>
  </si>
  <si>
    <t>GHIBLI-3_Publications based on study</t>
    <phoneticPr fontId="3"/>
  </si>
  <si>
    <t>5351-1-ghibli-3-12.pdf</t>
  </si>
  <si>
    <t>15_publications based on study</t>
  </si>
  <si>
    <t>5.3.5.1-1-13</t>
  </si>
  <si>
    <t>GHIBLI-3_Publications referenced in report</t>
    <phoneticPr fontId="3"/>
  </si>
  <si>
    <t>5351-1-ghibli-3-13.pdf</t>
  </si>
  <si>
    <t>16_publications referenced in report</t>
  </si>
  <si>
    <t>5.3.5.1-1-14</t>
  </si>
  <si>
    <t>GHIBLI-3_Discontinued patients</t>
    <phoneticPr fontId="3"/>
  </si>
  <si>
    <t>5351-1-ghibli-3-14.pdf</t>
  </si>
  <si>
    <t>17_discontinued patients</t>
  </si>
  <si>
    <t>5.3.5.1-1-15</t>
  </si>
  <si>
    <t>GHIBLI-3_Protocol deviations</t>
    <phoneticPr fontId="3"/>
  </si>
  <si>
    <t>5351-1-ghibli-3-15.pdf</t>
  </si>
  <si>
    <t>18_protocol deviations</t>
  </si>
  <si>
    <t>5.3.5.1-1-16</t>
  </si>
  <si>
    <t>GHIBLI-3_Patients excluded from efficacy analysis</t>
    <phoneticPr fontId="3"/>
  </si>
  <si>
    <t>5351-1-ghibli-3-16.pdf</t>
  </si>
  <si>
    <t>19_patients excluded from efficacy analysis</t>
  </si>
  <si>
    <t>5.3.5.1-1-17</t>
  </si>
  <si>
    <t>GHIBLI-3_Demographic data</t>
    <phoneticPr fontId="3"/>
  </si>
  <si>
    <t>5351-1-ghibli-3-17.pdf</t>
  </si>
  <si>
    <t>20_demographic data</t>
  </si>
  <si>
    <t>5.3.5.1-1-18</t>
  </si>
  <si>
    <t>GHIBLI-3_Compliance and drug concentration data</t>
    <phoneticPr fontId="3"/>
  </si>
  <si>
    <t>5351-1-ghibli-3-18.pdf</t>
  </si>
  <si>
    <t>21_compliance and drug concentration data</t>
  </si>
  <si>
    <t>5.3.5.1-1-19</t>
  </si>
  <si>
    <t>GHIBLI-3_Individual efficacy response data</t>
    <phoneticPr fontId="3"/>
  </si>
  <si>
    <t>5351-1-ghibli-3-19.pdf</t>
  </si>
  <si>
    <t>22_individual efficacy response data</t>
  </si>
  <si>
    <t>5.3.5.1-1-20</t>
  </si>
  <si>
    <t>GHIBLI-3_Adverse event listings</t>
    <phoneticPr fontId="3"/>
  </si>
  <si>
    <t>5351-1-ghibli-3-20.pdf</t>
  </si>
  <si>
    <t>23_adverse event listings</t>
  </si>
  <si>
    <t>5.3.5.1-1-21</t>
  </si>
  <si>
    <t>GHIBLI-3_Listing individual laboratory measurements by patient</t>
    <phoneticPr fontId="3"/>
  </si>
  <si>
    <t>5351-1-ghibli-3-21.pdf</t>
  </si>
  <si>
    <t>24_listing individual laboratory measurements by patient</t>
  </si>
  <si>
    <t>5.3.5.1-1-22</t>
  </si>
  <si>
    <t>GHIBLI-3_CRFs for Deaths SAEs and Withdrawals</t>
    <phoneticPr fontId="3"/>
  </si>
  <si>
    <t>5351-1-ghibli-3-22.pdf</t>
  </si>
  <si>
    <t>25_case report forms</t>
  </si>
  <si>
    <t>5.3.5.1-1-23</t>
  </si>
  <si>
    <t>GHIBLI-3_Other CRFs</t>
    <phoneticPr fontId="3"/>
  </si>
  <si>
    <t>5351-1-ghibli-3-23.pdf</t>
  </si>
  <si>
    <t>5.3.5.1-2</t>
    <phoneticPr fontId="9"/>
  </si>
  <si>
    <t>5.3.5.1-3</t>
  </si>
  <si>
    <t>5.3.5.1-4</t>
  </si>
  <si>
    <t>ich_5.3.5.2 非対照試験報告書</t>
    <phoneticPr fontId="9"/>
  </si>
  <si>
    <t>5.3.5.2-1</t>
    <phoneticPr fontId="9"/>
  </si>
  <si>
    <t>ich_5.3.5.2</t>
  </si>
  <si>
    <t>ghibli-4-6m</t>
    <phoneticPr fontId="3"/>
  </si>
  <si>
    <t>GHIBLI-4-6M</t>
    <phoneticPr fontId="3"/>
  </si>
  <si>
    <t>A Phase 3, Open-Label, Single Arm, Multicenter Study of Necobus1988 in Pediatric patients with Indication-1</t>
  </si>
  <si>
    <t>GHIBLI-4_Legacy clinical study report (6M)</t>
    <phoneticPr fontId="3"/>
  </si>
  <si>
    <t>5352-1-ghibli-4.pdf</t>
  </si>
  <si>
    <t>5.3.5.2-3</t>
    <phoneticPr fontId="9"/>
  </si>
  <si>
    <t>ghibli-5-a</t>
    <phoneticPr fontId="3"/>
  </si>
  <si>
    <t>GHIBLI-5-A</t>
    <phoneticPr fontId="3"/>
  </si>
  <si>
    <t>A Phase 3, Open-Label, Single Arm, Multicenter Study of Necobus1988 in Adult and Adolescent patients with Indication-1</t>
    <phoneticPr fontId="3"/>
  </si>
  <si>
    <t>GHIBLI-5_Legacy clinical study report (Analysis 1)</t>
    <phoneticPr fontId="3"/>
  </si>
  <si>
    <t>5352-3-ghibli-5.pdf</t>
    <phoneticPr fontId="3"/>
  </si>
  <si>
    <t>5.3.5.2-4</t>
    <phoneticPr fontId="9"/>
  </si>
  <si>
    <t>GHIBLI-5-B</t>
    <phoneticPr fontId="3"/>
  </si>
  <si>
    <t>GHIBLI-5_Legacy clinical study report (Analysis 2)</t>
    <phoneticPr fontId="3"/>
  </si>
  <si>
    <t>5.3.5.2-5</t>
    <phoneticPr fontId="9"/>
  </si>
  <si>
    <t>ghibli-6-a</t>
    <phoneticPr fontId="3"/>
  </si>
  <si>
    <t>GHIBLI-6-A</t>
    <phoneticPr fontId="3"/>
  </si>
  <si>
    <t>A Phase 3, Open-Label, Single Arm, Multicenter Study of Necobus1988 in Geriatric patients with Indication-1 (Cohort A)</t>
    <phoneticPr fontId="3"/>
  </si>
  <si>
    <t>GHIBLI-6_Legacy clinical study report (Cohort A)</t>
    <phoneticPr fontId="3"/>
  </si>
  <si>
    <t>5352-5-ghibli-6a.pdf</t>
    <phoneticPr fontId="3"/>
  </si>
  <si>
    <t>5.3.5.2-6</t>
    <phoneticPr fontId="9"/>
  </si>
  <si>
    <t>ghibli-6-b</t>
    <phoneticPr fontId="9"/>
  </si>
  <si>
    <t>GHIBLI-6-B</t>
    <phoneticPr fontId="3"/>
  </si>
  <si>
    <t>A Phase 3, Open-Label, Single Arm, Multicenter Study of Necobus1988 in Geriatric patients with Indication-1 (Cohort B)</t>
    <phoneticPr fontId="3"/>
  </si>
  <si>
    <t>GHIBLI-6_Legacy clinical study report (Cohort B)</t>
    <phoneticPr fontId="3"/>
  </si>
  <si>
    <t>5352-6-ghibli-6b.pdf</t>
    <phoneticPr fontId="9"/>
  </si>
  <si>
    <t>ich_5.3.5.3 複数の試験成績を併せて解析した報告書</t>
    <phoneticPr fontId="9"/>
  </si>
  <si>
    <t>5.3.5.3-1</t>
    <phoneticPr fontId="9"/>
  </si>
  <si>
    <t>ich_5.3.5.3</t>
  </si>
  <si>
    <t>ghibli-iss</t>
  </si>
  <si>
    <t>GHIBLI-ISS</t>
  </si>
  <si>
    <t>Integrated Summary of Safety-Necobus1988</t>
  </si>
  <si>
    <t>GHIBLI-ISS_ISS</t>
    <phoneticPr fontId="3"/>
  </si>
  <si>
    <t>5353-1-ghibli-iss.pdf</t>
    <phoneticPr fontId="9"/>
  </si>
  <si>
    <t>62_iss</t>
  </si>
  <si>
    <t>5.3.5.3-2</t>
    <phoneticPr fontId="9"/>
  </si>
  <si>
    <t>ghibli-ise</t>
  </si>
  <si>
    <t>GHIBLI-ISE</t>
  </si>
  <si>
    <t>Integrated Summary of Efficacy-Necobus1988</t>
  </si>
  <si>
    <t>GHIBLI-ISE_ISE</t>
    <phoneticPr fontId="3"/>
  </si>
  <si>
    <t>5353-2-ghibli-ise.pdf</t>
    <phoneticPr fontId="9"/>
  </si>
  <si>
    <t>63_ise</t>
  </si>
  <si>
    <t>5.3.5.3-3</t>
    <phoneticPr fontId="9"/>
  </si>
  <si>
    <t>5.3.5.3-4</t>
  </si>
  <si>
    <t>5.3.5.3-5</t>
  </si>
  <si>
    <t>ich_5.3.5.4 その他の試験報告書</t>
    <phoneticPr fontId="9"/>
  </si>
  <si>
    <t>5.3.5.4-1</t>
    <phoneticPr fontId="9"/>
  </si>
  <si>
    <t>ich_5.3.5.4</t>
  </si>
  <si>
    <t>5.3.5.4-2</t>
  </si>
  <si>
    <t>5.3.5.4-3</t>
  </si>
  <si>
    <t>ich_5.3.6 市販後の使用経験に関する報告書</t>
    <phoneticPr fontId="9"/>
  </si>
  <si>
    <t>5.3.6-1</t>
    <phoneticPr fontId="9"/>
  </si>
  <si>
    <t>ich_5.3.6</t>
  </si>
  <si>
    <t>5.3.6-2</t>
  </si>
  <si>
    <t>5.3.6-3</t>
  </si>
  <si>
    <t>5.3.7 患者データ一覧表及び症例記録</t>
  </si>
  <si>
    <t>jp_m5.3.7.1 用量設定の根拠となった主要な試験及び主要な有効性の検証試験の症例一覧表</t>
    <phoneticPr fontId="9"/>
  </si>
  <si>
    <t>5.3.7.1-1</t>
    <phoneticPr fontId="9"/>
  </si>
  <si>
    <t>ich_5.3.7</t>
  </si>
  <si>
    <t>537-crf-ipl</t>
    <phoneticPr fontId="9"/>
  </si>
  <si>
    <t>patients-lists</t>
  </si>
  <si>
    <t>患者データ一覧</t>
  </si>
  <si>
    <t>患者データ一覧</t>
    <phoneticPr fontId="3"/>
  </si>
  <si>
    <t>5371-1-patients-lists.pdf</t>
  </si>
  <si>
    <t>jp_m5.3.7.2 実施された全ての臨床試験において副作用が観察された症例の一覧表</t>
    <phoneticPr fontId="9"/>
  </si>
  <si>
    <t>5.3.7.2-1</t>
    <phoneticPr fontId="9"/>
  </si>
  <si>
    <t>537-crf-ipl</t>
    <phoneticPr fontId="3"/>
  </si>
  <si>
    <t>ae-lists</t>
    <phoneticPr fontId="9"/>
  </si>
  <si>
    <t>副作用が観察された症例の一覧表</t>
    <phoneticPr fontId="3"/>
  </si>
  <si>
    <t>有害事象が観察された症例の一覧表</t>
    <phoneticPr fontId="3"/>
  </si>
  <si>
    <t>5372-1-ae-lists.pdf</t>
  </si>
  <si>
    <t>jp_m5.3.7.3 実施された全ての臨床試験において重篤な有害事象が観察された症例の一覧表</t>
    <phoneticPr fontId="9"/>
  </si>
  <si>
    <t>5.3.7.3-1</t>
    <phoneticPr fontId="9"/>
  </si>
  <si>
    <t>537-crf-ipl</t>
  </si>
  <si>
    <t>sae-lists</t>
    <phoneticPr fontId="3"/>
  </si>
  <si>
    <t>重篤な有害事象が観察された症例の一覧表</t>
    <phoneticPr fontId="3"/>
  </si>
  <si>
    <t>5373-1-sae-lists.pdf</t>
  </si>
  <si>
    <t>jp_m5.3.7.4 実施された全ての臨床試験において臨床検査値異常変動が観察された症例の一覧表</t>
    <phoneticPr fontId="9"/>
  </si>
  <si>
    <t>5.3.7.4-1</t>
    <phoneticPr fontId="9"/>
  </si>
  <si>
    <t>lab-lists</t>
  </si>
  <si>
    <t>臨床検査値異常変動が観察された症例の一覧表</t>
    <phoneticPr fontId="3"/>
  </si>
  <si>
    <t>臨床検査値異常変動が観察された症例の一覧表</t>
    <phoneticPr fontId="9"/>
  </si>
  <si>
    <t>5374-1-lab-lists.pdf</t>
  </si>
  <si>
    <t>jp_m5.3.7.5 実施された全ての臨床試験において観察された臨床検査値の変動を適切に示した図</t>
    <phoneticPr fontId="9"/>
  </si>
  <si>
    <t>5.3.7.5-1</t>
    <phoneticPr fontId="9"/>
  </si>
  <si>
    <t>lab-figures</t>
  </si>
  <si>
    <t>臨床検査値の変動を示した図</t>
  </si>
  <si>
    <t>臨床検査値の変動を示した図</t>
    <phoneticPr fontId="3"/>
  </si>
  <si>
    <t>5375-1-lab-figures.pdf</t>
  </si>
  <si>
    <t>ich_5.4 参考文献</t>
    <phoneticPr fontId="9"/>
  </si>
  <si>
    <t>5.4-1</t>
    <phoneticPr fontId="9"/>
  </si>
  <si>
    <t>ich_5.4</t>
  </si>
  <si>
    <t>54-lit-ref</t>
  </si>
  <si>
    <t>Methodologies to characterize the QT/corrected QT interval in the presence of drug-induced heart rate changes.</t>
    <phoneticPr fontId="3"/>
  </si>
  <si>
    <t>54-01.pdf</t>
    <phoneticPr fontId="3"/>
  </si>
  <si>
    <t>5.4-2</t>
  </si>
  <si>
    <t>Multicenter phase 3 study of Necobus1988 for the treatment of patients with Indication 1.</t>
    <phoneticPr fontId="3"/>
  </si>
  <si>
    <t>54-02.pdf</t>
  </si>
  <si>
    <t>5.4-3</t>
  </si>
  <si>
    <t>Safety and efficacy of Necobus1988 in Japanese patients with Indication 1.</t>
    <phoneticPr fontId="3"/>
  </si>
  <si>
    <t>54-03.pdf</t>
  </si>
  <si>
    <t>5.4-4</t>
  </si>
  <si>
    <t>Long-term effect of Necobus1988 on kidney in patients with Indication 1.</t>
    <phoneticPr fontId="3"/>
  </si>
  <si>
    <t>54-04.pdf</t>
  </si>
  <si>
    <t>5.4-5</t>
  </si>
  <si>
    <t>Natural history of Indication 1</t>
    <phoneticPr fontId="3"/>
  </si>
  <si>
    <t>54-05.pdf</t>
  </si>
  <si>
    <t>jp_revision_during_review-審査専門協議や医薬品部会用ではなく審査期間中の改訂</t>
  </si>
  <si>
    <t>該当なし</t>
    <rPh sb="0" eb="2">
      <t>ガイトウ</t>
    </rPh>
    <phoneticPr fontId="3"/>
  </si>
  <si>
    <t>3</t>
  </si>
  <si>
    <t>pilotstatin-tablet</t>
    <phoneticPr fontId="4"/>
  </si>
  <si>
    <t>New</t>
  </si>
  <si>
    <t>パイロットスタチン錠</t>
    <phoneticPr fontId="3"/>
  </si>
  <si>
    <t>浦安ジブリ製薬</t>
  </si>
  <si>
    <t>replace</t>
  </si>
  <si>
    <t xml:space="preserve">3.2.P 製剤    [パイロットスタチン顆粒] [顆粒剤] </t>
  </si>
  <si>
    <t>パイロットスタチン顆粒</t>
    <phoneticPr fontId="3"/>
  </si>
  <si>
    <t>顆粒剤</t>
  </si>
  <si>
    <t>製造施設及び設備（パイロット1号、アカサカサカス工場）</t>
  </si>
  <si>
    <t>ー</t>
    <phoneticPr fontId="35"/>
  </si>
  <si>
    <t>tokyo</t>
  </si>
  <si>
    <t>osaka</t>
  </si>
  <si>
    <t>外来性感染性物質の安全性評価（パイロット1号、アカサカサカス工場）</t>
  </si>
  <si>
    <t>52-tab-list</t>
  </si>
  <si>
    <t>File</t>
    <phoneticPr fontId="3"/>
  </si>
  <si>
    <t>4_study report body</t>
    <phoneticPr fontId="3"/>
  </si>
  <si>
    <t>5_protocol or amendment</t>
    <phoneticPr fontId="3"/>
  </si>
  <si>
    <t>6_sample case report form</t>
    <phoneticPr fontId="3"/>
  </si>
  <si>
    <t>5.3.5.2-2</t>
    <phoneticPr fontId="9"/>
  </si>
  <si>
    <t>ghibli-4-12m</t>
  </si>
  <si>
    <t>GHIBLI-4-12M</t>
    <phoneticPr fontId="3"/>
  </si>
  <si>
    <t>A Phase 3, Open-Label, Single Arm, Multicenter Study of Necobus1988 in Pediatric patients with Indication-1</t>
    <phoneticPr fontId="3"/>
  </si>
  <si>
    <t>GHIBLI-4_legacy clinical study report (12M)</t>
    <phoneticPr fontId="3"/>
  </si>
  <si>
    <t>5352-2-ghibli-4.pdf</t>
  </si>
  <si>
    <t>5.3.5.3-1</t>
  </si>
  <si>
    <t>GHIBLI-ISS_iss</t>
    <phoneticPr fontId="3"/>
  </si>
  <si>
    <t>5353-1-ghibli-iss.pdf</t>
  </si>
  <si>
    <t>5.3.5.3-2</t>
  </si>
  <si>
    <t>GHIBLI-ISE_ise</t>
    <phoneticPr fontId="3"/>
  </si>
  <si>
    <t>5353-2-ghibli-ise.pdf</t>
  </si>
  <si>
    <t>jp_expert_discussion-審査専門協議用</t>
  </si>
  <si>
    <t>4</t>
  </si>
  <si>
    <t>jp_1.2 承認申請書（写）</t>
  </si>
  <si>
    <t>jp_1.13.2 治験相談記録（写）</t>
    <rPh sb="10" eb="14">
      <t>チケンソウダン</t>
    </rPh>
    <rPh sb="14" eb="16">
      <t>キロク</t>
    </rPh>
    <rPh sb="17" eb="18">
      <t>ウツ</t>
    </rPh>
    <phoneticPr fontId="9"/>
  </si>
  <si>
    <t>jp_1.13.3 照会事項（写）及び照会事項に対する回答（写）</t>
    <rPh sb="10" eb="14">
      <t>ショウカイジコウ</t>
    </rPh>
    <rPh sb="15" eb="16">
      <t>ウツ</t>
    </rPh>
    <rPh sb="17" eb="18">
      <t>オヨ</t>
    </rPh>
    <rPh sb="19" eb="23">
      <t>ショウカイジコウ</t>
    </rPh>
    <rPh sb="24" eb="25">
      <t>タイ</t>
    </rPh>
    <rPh sb="27" eb="29">
      <t>カイトウ</t>
    </rPh>
    <rPh sb="30" eb="31">
      <t>ウツ</t>
    </rPh>
    <phoneticPr fontId="9"/>
  </si>
  <si>
    <t>1.13.3-1.1</t>
    <phoneticPr fontId="3"/>
  </si>
  <si>
    <t>jp_m1.13.3</t>
  </si>
  <si>
    <t>初回照会事項回答書（YYYY年MM月DD日付け）別添含む</t>
    <rPh sb="0" eb="2">
      <t>ショカイ</t>
    </rPh>
    <rPh sb="2" eb="4">
      <t>ショウカイ</t>
    </rPh>
    <rPh sb="4" eb="6">
      <t>ジコウ</t>
    </rPh>
    <rPh sb="6" eb="9">
      <t>カイトウショ</t>
    </rPh>
    <rPh sb="14" eb="15">
      <t>ネン</t>
    </rPh>
    <rPh sb="17" eb="18">
      <t>ガツ</t>
    </rPh>
    <rPh sb="20" eb="21">
      <t>ヒ</t>
    </rPh>
    <rPh sb="21" eb="22">
      <t>ツ</t>
    </rPh>
    <rPh sb="24" eb="26">
      <t>ベッテン</t>
    </rPh>
    <rPh sb="26" eb="27">
      <t>フク</t>
    </rPh>
    <phoneticPr fontId="3"/>
  </si>
  <si>
    <t>m1-13-03-01-01.pdf</t>
    <phoneticPr fontId="3"/>
  </si>
  <si>
    <t>1.13.3-1.2</t>
    <phoneticPr fontId="3"/>
  </si>
  <si>
    <t>初回照会事項回答書（YYYY年MM月DD日付け）参考文献</t>
    <rPh sb="0" eb="2">
      <t>ショカイ</t>
    </rPh>
    <rPh sb="2" eb="4">
      <t>ショウカイ</t>
    </rPh>
    <rPh sb="4" eb="6">
      <t>ジコウ</t>
    </rPh>
    <rPh sb="6" eb="9">
      <t>カイトウショ</t>
    </rPh>
    <rPh sb="14" eb="15">
      <t>ネン</t>
    </rPh>
    <rPh sb="17" eb="18">
      <t>ガツ</t>
    </rPh>
    <rPh sb="20" eb="21">
      <t>ヒ</t>
    </rPh>
    <rPh sb="21" eb="22">
      <t>ツ</t>
    </rPh>
    <rPh sb="24" eb="26">
      <t>サンコウ</t>
    </rPh>
    <rPh sb="26" eb="28">
      <t>ブンケン</t>
    </rPh>
    <phoneticPr fontId="3"/>
  </si>
  <si>
    <t>m1-13-03-01-02.pdf</t>
    <phoneticPr fontId="3"/>
  </si>
  <si>
    <t>1.13.3-2.1</t>
    <phoneticPr fontId="3"/>
  </si>
  <si>
    <t>追加照会事項回答書（YYYY年MM月DD日付け）別添含む</t>
    <rPh sb="0" eb="2">
      <t>ツイカ</t>
    </rPh>
    <rPh sb="2" eb="4">
      <t>ショウカイ</t>
    </rPh>
    <rPh sb="4" eb="6">
      <t>ジコウ</t>
    </rPh>
    <rPh sb="6" eb="9">
      <t>カイトウショ</t>
    </rPh>
    <rPh sb="14" eb="15">
      <t>ネン</t>
    </rPh>
    <rPh sb="17" eb="18">
      <t>ガツ</t>
    </rPh>
    <rPh sb="20" eb="21">
      <t>ヒ</t>
    </rPh>
    <rPh sb="21" eb="22">
      <t>ツ</t>
    </rPh>
    <phoneticPr fontId="3"/>
  </si>
  <si>
    <t>m1-13-03-02-01.pdf</t>
    <phoneticPr fontId="3"/>
  </si>
  <si>
    <t>1.13.3-2.2</t>
    <phoneticPr fontId="3"/>
  </si>
  <si>
    <t>追加照会事項回答書（YYYY年MM月DD日付け）参考文献</t>
    <rPh sb="0" eb="2">
      <t>ツイカ</t>
    </rPh>
    <rPh sb="2" eb="4">
      <t>ショウカイ</t>
    </rPh>
    <rPh sb="4" eb="6">
      <t>ジコウ</t>
    </rPh>
    <rPh sb="6" eb="9">
      <t>カイトウショ</t>
    </rPh>
    <rPh sb="14" eb="15">
      <t>ネン</t>
    </rPh>
    <rPh sb="17" eb="18">
      <t>ガツ</t>
    </rPh>
    <rPh sb="20" eb="21">
      <t>ヒ</t>
    </rPh>
    <rPh sb="21" eb="22">
      <t>ツ</t>
    </rPh>
    <rPh sb="24" eb="26">
      <t>サンコウ</t>
    </rPh>
    <rPh sb="26" eb="28">
      <t>ブンケン</t>
    </rPh>
    <phoneticPr fontId="3"/>
  </si>
  <si>
    <t>m1-13-03-02-02.pdf</t>
    <phoneticPr fontId="3"/>
  </si>
  <si>
    <t>1.13.3-3.1</t>
    <phoneticPr fontId="3"/>
  </si>
  <si>
    <t>m1-13-03-03-01.pdf</t>
    <phoneticPr fontId="3"/>
  </si>
  <si>
    <t>1.13.3-3.2</t>
    <phoneticPr fontId="3"/>
  </si>
  <si>
    <t>m1-13-03-03-02.pdf</t>
    <phoneticPr fontId="3"/>
  </si>
  <si>
    <t>jp_1.13.4.1 機構への提出資料</t>
    <rPh sb="12" eb="14">
      <t>キコウ</t>
    </rPh>
    <rPh sb="16" eb="18">
      <t>テイシュツ</t>
    </rPh>
    <rPh sb="18" eb="20">
      <t>シリョウ</t>
    </rPh>
    <phoneticPr fontId="9"/>
  </si>
  <si>
    <t>ich_1.13.4.1.1 承認申請書上の製造方法欄における目標値/設定値等に関する一覧表</t>
    <rPh sb="15" eb="20">
      <t>ショウニンシンセイショ</t>
    </rPh>
    <rPh sb="20" eb="21">
      <t>ジョウ</t>
    </rPh>
    <rPh sb="22" eb="27">
      <t>セイゾウホウホウラン</t>
    </rPh>
    <rPh sb="31" eb="34">
      <t>モクヒョウチ</t>
    </rPh>
    <rPh sb="35" eb="38">
      <t>セッテイチ</t>
    </rPh>
    <rPh sb="38" eb="39">
      <t>トウ</t>
    </rPh>
    <rPh sb="40" eb="41">
      <t>カン</t>
    </rPh>
    <rPh sb="43" eb="46">
      <t>イチランヒョウ</t>
    </rPh>
    <phoneticPr fontId="9"/>
  </si>
  <si>
    <t>jp_1.13.4.1.2 新添加剤に関する提出資料</t>
  </si>
  <si>
    <t>jp_1.13.4.1.3 その他</t>
    <rPh sb="16" eb="17">
      <t>タ</t>
    </rPh>
    <phoneticPr fontId="9"/>
  </si>
  <si>
    <t>jp_1.13.4.2 厚生労働省への提出資料（写）</t>
    <rPh sb="12" eb="17">
      <t>コウセイロウドウショウ</t>
    </rPh>
    <rPh sb="19" eb="21">
      <t>テイシュツ</t>
    </rPh>
    <rPh sb="21" eb="23">
      <t>シリョウ</t>
    </rPh>
    <rPh sb="24" eb="25">
      <t>ウツ</t>
    </rPh>
    <phoneticPr fontId="9"/>
  </si>
  <si>
    <t>jp_committee_meeting-医薬品部会用</t>
  </si>
  <si>
    <t>5</t>
  </si>
  <si>
    <t>原薬の情報</t>
    <phoneticPr fontId="4"/>
  </si>
  <si>
    <t>JP</t>
    <phoneticPr fontId="9"/>
  </si>
  <si>
    <t>CoU</t>
    <phoneticPr fontId="9"/>
  </si>
  <si>
    <t>1.13.3-4.1</t>
    <phoneticPr fontId="3"/>
  </si>
  <si>
    <t>jp_m1.13.3</t>
    <phoneticPr fontId="3"/>
  </si>
  <si>
    <t>専門協議後照会事項回答書（YYYY年MM月DD日付け）別添含む</t>
    <rPh sb="0" eb="2">
      <t>センモン</t>
    </rPh>
    <rPh sb="2" eb="4">
      <t>キョウギ</t>
    </rPh>
    <rPh sb="4" eb="5">
      <t>ゴ</t>
    </rPh>
    <rPh sb="5" eb="7">
      <t>ショウカイ</t>
    </rPh>
    <rPh sb="7" eb="9">
      <t>ジコウ</t>
    </rPh>
    <rPh sb="9" eb="12">
      <t>カイトウショ</t>
    </rPh>
    <rPh sb="17" eb="18">
      <t>ネン</t>
    </rPh>
    <rPh sb="20" eb="21">
      <t>ガツ</t>
    </rPh>
    <rPh sb="23" eb="24">
      <t>ヒ</t>
    </rPh>
    <rPh sb="24" eb="25">
      <t>ツ</t>
    </rPh>
    <phoneticPr fontId="3"/>
  </si>
  <si>
    <t>m1-13-03-04-01.pdf</t>
    <phoneticPr fontId="3"/>
  </si>
  <si>
    <t>jp_m1.13.4.1.1</t>
    <phoneticPr fontId="3"/>
  </si>
  <si>
    <t>1.13.4.1.2-3</t>
    <phoneticPr fontId="3"/>
  </si>
  <si>
    <t>jp_m1.13.4.1.2</t>
    <phoneticPr fontId="3"/>
  </si>
  <si>
    <t>1.13.4.1.2-4</t>
    <phoneticPr fontId="3"/>
  </si>
  <si>
    <t>1.13.4.1.2-9</t>
    <phoneticPr fontId="3"/>
  </si>
  <si>
    <t>1.13.4.1.2-10</t>
    <phoneticPr fontId="3"/>
  </si>
  <si>
    <t>2.3.A.1-1</t>
    <phoneticPr fontId="3"/>
  </si>
  <si>
    <t>2.3.A.1-2</t>
    <phoneticPr fontId="3"/>
  </si>
  <si>
    <t>new</t>
    <phoneticPr fontId="3"/>
  </si>
  <si>
    <t xml:space="preserve">3.2.P 製剤    [パイロットスタチン] [錠剤] </t>
  </si>
  <si>
    <t>Replace</t>
  </si>
  <si>
    <t>パイロットスタチン顆粒</t>
    <rPh sb="9" eb="11">
      <t>カリュウ</t>
    </rPh>
    <phoneticPr fontId="3"/>
  </si>
  <si>
    <t>codeSystem Name</t>
  </si>
  <si>
    <t>JP Submission Unit</t>
    <phoneticPr fontId="3"/>
  </si>
  <si>
    <t>JP Category Event</t>
    <phoneticPr fontId="3"/>
  </si>
  <si>
    <t>JP Initial Submission Type</t>
    <phoneticPr fontId="3"/>
  </si>
  <si>
    <t>JP Submission</t>
    <phoneticPr fontId="3"/>
  </si>
  <si>
    <t>JP Product Category</t>
    <phoneticPr fontId="3"/>
  </si>
  <si>
    <t>JP Substance Name Type</t>
    <phoneticPr fontId="3"/>
  </si>
  <si>
    <t>JP Application</t>
    <phoneticPr fontId="3"/>
  </si>
  <si>
    <t>JP Application Reference Reason</t>
    <phoneticPr fontId="3"/>
  </si>
  <si>
    <t>ICH Duration</t>
    <phoneticPr fontId="3"/>
  </si>
  <si>
    <t>ICH Route of Administration for Non-Clinical Study</t>
    <phoneticPr fontId="3"/>
  </si>
  <si>
    <t>ICH Species for Non-Clinical Study</t>
    <phoneticPr fontId="3"/>
  </si>
  <si>
    <t>operation</t>
    <phoneticPr fontId="3"/>
  </si>
  <si>
    <t>電子データの有無</t>
    <rPh sb="0" eb="2">
      <t>デンシ</t>
    </rPh>
    <rPh sb="6" eb="8">
      <t>ウム</t>
    </rPh>
    <phoneticPr fontId="3"/>
  </si>
  <si>
    <t>Reuse</t>
  </si>
  <si>
    <t>codeSystem OID</t>
  </si>
  <si>
    <t>Document</t>
    <phoneticPr fontId="3"/>
  </si>
  <si>
    <t>replace</t>
    <phoneticPr fontId="3"/>
  </si>
  <si>
    <t>×</t>
    <phoneticPr fontId="3"/>
  </si>
  <si>
    <t>delete</t>
    <phoneticPr fontId="3"/>
  </si>
  <si>
    <t>×：Document Reuse</t>
    <phoneticPr fontId="3"/>
  </si>
  <si>
    <t>ー</t>
    <phoneticPr fontId="3"/>
  </si>
  <si>
    <t>×：File Reuse</t>
    <phoneticPr fontId="3"/>
  </si>
  <si>
    <t>codeSystem Name</t>
    <phoneticPr fontId="4"/>
  </si>
  <si>
    <t>JP Submission Unit</t>
    <phoneticPr fontId="8" type="noConversion"/>
  </si>
  <si>
    <t>Go To INDEX</t>
    <phoneticPr fontId="4"/>
  </si>
  <si>
    <t>Description</t>
  </si>
  <si>
    <r>
      <t>Submission Unit</t>
    </r>
    <r>
      <rPr>
        <sz val="10"/>
        <rFont val="ＭＳ Ｐ明朝"/>
        <family val="1"/>
        <charset val="128"/>
      </rPr>
      <t>の種類</t>
    </r>
    <rPh sb="16" eb="18">
      <t>ｼｭﾙｲ</t>
    </rPh>
    <phoneticPr fontId="8" type="noConversion"/>
  </si>
  <si>
    <t>XPATH</t>
    <phoneticPr fontId="8" type="noConversion"/>
  </si>
  <si>
    <t>/PORP_IN000001UV/controlActProcess/subject/submissionUnit/code/@code</t>
    <phoneticPr fontId="8" type="noConversion"/>
  </si>
  <si>
    <t>codeSystem OID</t>
    <phoneticPr fontId="4"/>
  </si>
  <si>
    <t>2.16.840.1.113883.3.989.5.1.3.3.1.1.2</t>
    <phoneticPr fontId="8" type="noConversion"/>
  </si>
  <si>
    <t>Code</t>
    <phoneticPr fontId="4"/>
  </si>
  <si>
    <t>Description (English)</t>
    <phoneticPr fontId="8" type="noConversion"/>
  </si>
  <si>
    <t>Description (Japanese)</t>
    <phoneticPr fontId="8" type="noConversion"/>
  </si>
  <si>
    <t>jp_other</t>
    <phoneticPr fontId="33"/>
  </si>
  <si>
    <t xml:space="preserve">This code may be used only when advised to do so by the regional authority in the cases unavoidable circumstances and where none of the below is appropriate.  Consult regional authority before using this code. </t>
    <phoneticPr fontId="33"/>
  </si>
  <si>
    <t>対応可能な手段が他に無くやむを得ない理由がある場合に限り使用する。使用にあたっては事前に審査当局に相談すること。</t>
    <rPh sb="0" eb="2">
      <t>ﾀｲｵｳ</t>
    </rPh>
    <rPh sb="2" eb="4">
      <t>ｶﾉｳ</t>
    </rPh>
    <rPh sb="5" eb="7">
      <t>ｼｭﾀﾞﾝ</t>
    </rPh>
    <rPh sb="8" eb="9">
      <t>ﾎｶ</t>
    </rPh>
    <rPh sb="10" eb="11">
      <t>ﾅ</t>
    </rPh>
    <rPh sb="15" eb="16">
      <t>ｴ</t>
    </rPh>
    <rPh sb="18" eb="20">
      <t>ﾘﾕｳ</t>
    </rPh>
    <rPh sb="23" eb="25">
      <t>ﾊﾞｱｲ</t>
    </rPh>
    <rPh sb="26" eb="27">
      <t>ｶｷﾞ</t>
    </rPh>
    <rPh sb="28" eb="30">
      <t>ｼﾖｳ</t>
    </rPh>
    <rPh sb="33" eb="35">
      <t>ｼﾖｳ</t>
    </rPh>
    <rPh sb="41" eb="43">
      <t>ｼﾞｾﾞﾝ</t>
    </rPh>
    <rPh sb="44" eb="46">
      <t>ｼﾝｻ</t>
    </rPh>
    <rPh sb="46" eb="48">
      <t>ﾄｳｷｮｸ</t>
    </rPh>
    <rPh sb="49" eb="51">
      <t>ｿｳﾀﾞﾝ</t>
    </rPh>
    <phoneticPr fontId="8" type="noConversion"/>
  </si>
  <si>
    <t>jp_ctd</t>
    <phoneticPr fontId="33"/>
  </si>
  <si>
    <t>submission of eCTD (initial or revision)</t>
    <phoneticPr fontId="33"/>
  </si>
  <si>
    <r>
      <t>eCTD</t>
    </r>
    <r>
      <rPr>
        <sz val="10"/>
        <color indexed="8"/>
        <rFont val="ＭＳ Ｐ明朝"/>
        <family val="1"/>
        <charset val="128"/>
      </rPr>
      <t>の初版提出または改訂提出</t>
    </r>
    <rPh sb="5" eb="7">
      <t>ｼｮﾊﾝ</t>
    </rPh>
    <rPh sb="7" eb="9">
      <t>ﾃｲｼｭﾂ</t>
    </rPh>
    <rPh sb="12" eb="14">
      <t>ｶｲﾃｲ</t>
    </rPh>
    <rPh sb="14" eb="16">
      <t>ﾃｲｼｭﾂ</t>
    </rPh>
    <phoneticPr fontId="8" type="noConversion"/>
  </si>
  <si>
    <t>JP Category Event</t>
    <phoneticPr fontId="8" type="noConversion"/>
  </si>
  <si>
    <r>
      <rPr>
        <sz val="10"/>
        <rFont val="ＭＳ Ｐ明朝"/>
        <family val="1"/>
        <charset val="128"/>
      </rPr>
      <t>当該</t>
    </r>
    <r>
      <rPr>
        <sz val="10"/>
        <rFont val="Times New Roman"/>
        <family val="1"/>
      </rPr>
      <t>Submission Unit</t>
    </r>
    <r>
      <rPr>
        <sz val="10"/>
        <rFont val="ＭＳ Ｐ明朝"/>
        <family val="1"/>
        <charset val="128"/>
      </rPr>
      <t>を提出するタイミング</t>
    </r>
    <rPh sb="0" eb="2">
      <t>ﾄｳｶﾞｲ</t>
    </rPh>
    <rPh sb="18" eb="20">
      <t>ﾃｲｼｭﾂ</t>
    </rPh>
    <phoneticPr fontId="8" type="noConversion"/>
  </si>
  <si>
    <t>/PORP_IN000001UV/controlActProcess/subject/submissionUnit/componentOf2/categoryEvent/code/@code</t>
    <phoneticPr fontId="8" type="noConversion"/>
  </si>
  <si>
    <t>2.16.840.1.113883.3.989.5.1.3.3.1.2.3</t>
    <phoneticPr fontId="8" type="noConversion"/>
  </si>
  <si>
    <t>jp_initial</t>
    <phoneticPr fontId="33"/>
  </si>
  <si>
    <t>initial submission of ectd</t>
    <phoneticPr fontId="33"/>
  </si>
  <si>
    <r>
      <rPr>
        <sz val="10"/>
        <color indexed="8"/>
        <rFont val="ＭＳ Ｐ明朝"/>
        <family val="1"/>
        <charset val="128"/>
      </rPr>
      <t>初版提出</t>
    </r>
    <rPh sb="0" eb="2">
      <t>ｼｮﾊﾝ</t>
    </rPh>
    <rPh sb="2" eb="4">
      <t>ﾃｲｼｭﾂ</t>
    </rPh>
    <phoneticPr fontId="8" type="noConversion"/>
  </si>
  <si>
    <t>jp_revision_during_review</t>
    <phoneticPr fontId="8" type="noConversion"/>
  </si>
  <si>
    <t>revision of ectd during review</t>
    <phoneticPr fontId="33"/>
  </si>
  <si>
    <r>
      <rPr>
        <sz val="10"/>
        <color indexed="8"/>
        <rFont val="ＭＳ Ｐ明朝"/>
        <family val="1"/>
        <charset val="128"/>
      </rPr>
      <t>審査専門協議や医薬品部会用ではなく審査期間中の改訂</t>
    </r>
    <rPh sb="0" eb="2">
      <t>ｼﾝｻ</t>
    </rPh>
    <rPh sb="7" eb="10">
      <t>ｲﾔｸﾋﾝ</t>
    </rPh>
    <phoneticPr fontId="8" type="noConversion"/>
  </si>
  <si>
    <t>jp_expert_discussion</t>
    <phoneticPr fontId="33"/>
  </si>
  <si>
    <t>for expert discussion</t>
    <phoneticPr fontId="33"/>
  </si>
  <si>
    <r>
      <rPr>
        <sz val="10"/>
        <color indexed="8"/>
        <rFont val="ＭＳ Ｐ明朝"/>
        <family val="1"/>
        <charset val="128"/>
      </rPr>
      <t>審査専門協議用</t>
    </r>
    <rPh sb="0" eb="2">
      <t>ｼﾝｻ</t>
    </rPh>
    <phoneticPr fontId="8" type="noConversion"/>
  </si>
  <si>
    <t>jp_committee_meeting</t>
    <phoneticPr fontId="33"/>
  </si>
  <si>
    <t>for committee meeting</t>
    <phoneticPr fontId="33"/>
  </si>
  <si>
    <r>
      <rPr>
        <sz val="10"/>
        <color indexed="8"/>
        <rFont val="ＭＳ Ｐ明朝"/>
        <family val="1"/>
        <charset val="128"/>
      </rPr>
      <t>医薬品部会用</t>
    </r>
    <rPh sb="0" eb="3">
      <t>ｲﾔｸﾋﾝ</t>
    </rPh>
    <phoneticPr fontId="8" type="noConversion"/>
  </si>
  <si>
    <t>jp_after_committee_meeting</t>
    <phoneticPr fontId="33"/>
  </si>
  <si>
    <t>after committee meeting</t>
    <phoneticPr fontId="33"/>
  </si>
  <si>
    <r>
      <rPr>
        <sz val="10"/>
        <rFont val="ＭＳ Ｐ明朝"/>
        <family val="1"/>
        <charset val="128"/>
      </rPr>
      <t>医薬品部会後の改訂</t>
    </r>
    <rPh sb="0" eb="3">
      <t>ｲﾔｸﾋﾝ</t>
    </rPh>
    <phoneticPr fontId="8" type="noConversion"/>
  </si>
  <si>
    <t>jp_after_department_review</t>
    <phoneticPr fontId="33"/>
  </si>
  <si>
    <t>after review by department on drugs</t>
    <phoneticPr fontId="33"/>
  </si>
  <si>
    <r>
      <rPr>
        <sz val="10"/>
        <rFont val="ＭＳ Ｐ明朝"/>
        <family val="1"/>
        <charset val="128"/>
      </rPr>
      <t>薬事分科会後の改訂</t>
    </r>
    <rPh sb="0" eb="2">
      <t>ﾔｸｼﾞ</t>
    </rPh>
    <phoneticPr fontId="8" type="noConversion"/>
  </si>
  <si>
    <t>JP Initial Submission Type</t>
    <phoneticPr fontId="8" type="noConversion"/>
  </si>
  <si>
    <r>
      <rPr>
        <sz val="10"/>
        <rFont val="ＭＳ Ｐ明朝"/>
        <family val="1"/>
        <charset val="128"/>
      </rPr>
      <t>初版提出時における当該</t>
    </r>
    <r>
      <rPr>
        <sz val="10"/>
        <rFont val="Times New Roman"/>
        <family val="1"/>
      </rPr>
      <t>Submission Unit</t>
    </r>
    <r>
      <rPr>
        <sz val="10"/>
        <rFont val="ＭＳ Ｐ明朝"/>
        <family val="1"/>
        <charset val="128"/>
      </rPr>
      <t>の種類</t>
    </r>
    <rPh sb="0" eb="2">
      <t>ｼｮﾊﾝ</t>
    </rPh>
    <rPh sb="2" eb="4">
      <t>ﾃｲｼｭﾂ</t>
    </rPh>
    <rPh sb="4" eb="5">
      <t>ｼﾞ</t>
    </rPh>
    <rPh sb="9" eb="11">
      <t>ﾄｳｶﾞｲ</t>
    </rPh>
    <rPh sb="27" eb="29">
      <t>ｼｭﾙｲ</t>
    </rPh>
    <phoneticPr fontId="8" type="noConversion"/>
  </si>
  <si>
    <r>
      <t>/PORP_IN000001UV/controlActProcess/subject/submissionUnit/componentOf2/categoryE</t>
    </r>
    <r>
      <rPr>
        <sz val="10"/>
        <color theme="1"/>
        <rFont val="Times New Roman"/>
        <family val="1"/>
      </rPr>
      <t>vent/component/cate</t>
    </r>
    <r>
      <rPr>
        <sz val="10"/>
        <rFont val="Times New Roman"/>
        <family val="1"/>
      </rPr>
      <t>goryEvent/code/@code</t>
    </r>
    <phoneticPr fontId="8" type="noConversion"/>
  </si>
  <si>
    <t>2.16.840.1.113883.3.989.5.1.3.3.1.3.2</t>
    <phoneticPr fontId="4"/>
  </si>
  <si>
    <t>jp_initial_a</t>
    <phoneticPr fontId="8" type="noConversion"/>
  </si>
  <si>
    <t>initial submission unit that covers both the study data and the documents specified by the CTD guidance</t>
    <phoneticPr fontId="4"/>
  </si>
  <si>
    <r>
      <rPr>
        <sz val="10"/>
        <color indexed="8"/>
        <rFont val="ＭＳ Ｐ明朝"/>
        <family val="1"/>
        <charset val="128"/>
      </rPr>
      <t>初版提出時に、</t>
    </r>
    <r>
      <rPr>
        <sz val="10"/>
        <color indexed="8"/>
        <rFont val="Times New Roman"/>
        <family val="1"/>
      </rPr>
      <t>CTD</t>
    </r>
    <r>
      <rPr>
        <sz val="10"/>
        <color indexed="8"/>
        <rFont val="ＭＳ Ｐ明朝"/>
        <family val="1"/>
        <charset val="128"/>
      </rPr>
      <t>通知によって定められた資料及び申請電子データを、一つの</t>
    </r>
    <r>
      <rPr>
        <sz val="10"/>
        <color indexed="8"/>
        <rFont val="Times New Roman"/>
        <family val="1"/>
      </rPr>
      <t xml:space="preserve">eCTD v4.0 XML </t>
    </r>
    <r>
      <rPr>
        <sz val="10"/>
        <color indexed="8"/>
        <rFont val="ＭＳ Ｐ明朝"/>
        <family val="1"/>
        <charset val="128"/>
      </rPr>
      <t>メッセージから参照して提出する</t>
    </r>
    <r>
      <rPr>
        <sz val="10"/>
        <color indexed="8"/>
        <rFont val="Times New Roman"/>
        <family val="1"/>
      </rPr>
      <t>eCTD</t>
    </r>
    <r>
      <rPr>
        <sz val="10"/>
        <color indexed="8"/>
        <rFont val="ＭＳ Ｐ明朝"/>
        <family val="1"/>
        <charset val="128"/>
      </rPr>
      <t>。</t>
    </r>
    <rPh sb="0" eb="2">
      <t>ｼｮﾊﾝ</t>
    </rPh>
    <rPh sb="2" eb="4">
      <t>ﾃｲｼｭﾂ</t>
    </rPh>
    <rPh sb="4" eb="5">
      <t>ﾄﾞｷ</t>
    </rPh>
    <rPh sb="10" eb="12">
      <t>ﾂｳﾁ</t>
    </rPh>
    <rPh sb="16" eb="17">
      <t>ｻﾀﾞ</t>
    </rPh>
    <rPh sb="21" eb="23">
      <t>ｼﾘｮｳ</t>
    </rPh>
    <rPh sb="23" eb="24">
      <t>ｵﾖ</t>
    </rPh>
    <rPh sb="25" eb="27">
      <t>ｼﾝｾｲ</t>
    </rPh>
    <rPh sb="27" eb="29">
      <t>ﾃﾞﾝｼ</t>
    </rPh>
    <rPh sb="34" eb="35">
      <t>ﾋﾄ</t>
    </rPh>
    <rPh sb="58" eb="60">
      <t>ｻﾝｼｮｳ</t>
    </rPh>
    <rPh sb="62" eb="64">
      <t>ﾃｲｼｭﾂ</t>
    </rPh>
    <phoneticPr fontId="8" type="noConversion"/>
  </si>
  <si>
    <t>jp_initial_b</t>
    <phoneticPr fontId="8" type="noConversion"/>
  </si>
  <si>
    <t>initial submission unit that covers the study data only</t>
    <phoneticPr fontId="4"/>
  </si>
  <si>
    <r>
      <rPr>
        <sz val="10"/>
        <color indexed="8"/>
        <rFont val="ＭＳ Ｐ明朝"/>
        <family val="1"/>
        <charset val="128"/>
      </rPr>
      <t>初版提出時に、申請電子データのみを一つの</t>
    </r>
    <r>
      <rPr>
        <sz val="10"/>
        <color indexed="8"/>
        <rFont val="Times New Roman"/>
        <family val="1"/>
      </rPr>
      <t xml:space="preserve">eCTD v4.0 XML </t>
    </r>
    <r>
      <rPr>
        <sz val="10"/>
        <color indexed="8"/>
        <rFont val="ＭＳ Ｐ明朝"/>
        <family val="1"/>
        <charset val="128"/>
      </rPr>
      <t>メッセージインスタンスから参照して提出する</t>
    </r>
    <r>
      <rPr>
        <sz val="10"/>
        <color indexed="8"/>
        <rFont val="Times New Roman"/>
        <family val="1"/>
      </rPr>
      <t>eCTD</t>
    </r>
    <r>
      <rPr>
        <sz val="10"/>
        <color indexed="8"/>
        <rFont val="ＭＳ Ｐ明朝"/>
        <family val="1"/>
        <charset val="128"/>
      </rPr>
      <t>。</t>
    </r>
    <phoneticPr fontId="8" type="noConversion"/>
  </si>
  <si>
    <t>jp_initial_c</t>
    <phoneticPr fontId="8" type="noConversion"/>
  </si>
  <si>
    <t>initial submission unit that covers the documents specified by the CTD guidance</t>
    <phoneticPr fontId="4"/>
  </si>
  <si>
    <r>
      <rPr>
        <sz val="10"/>
        <color indexed="8"/>
        <rFont val="ＭＳ Ｐ明朝"/>
        <family val="1"/>
        <charset val="128"/>
      </rPr>
      <t>初版提出時に、</t>
    </r>
    <r>
      <rPr>
        <sz val="10"/>
        <color indexed="8"/>
        <rFont val="Times New Roman"/>
        <family val="1"/>
      </rPr>
      <t>CTD</t>
    </r>
    <r>
      <rPr>
        <sz val="10"/>
        <color indexed="8"/>
        <rFont val="ＭＳ Ｐ明朝"/>
        <family val="1"/>
        <charset val="128"/>
      </rPr>
      <t>通知によって定められた資料のみを一つの</t>
    </r>
    <r>
      <rPr>
        <sz val="10"/>
        <color indexed="8"/>
        <rFont val="Times New Roman"/>
        <family val="1"/>
      </rPr>
      <t xml:space="preserve">eCTD v4.0 XML </t>
    </r>
    <r>
      <rPr>
        <sz val="10"/>
        <color indexed="8"/>
        <rFont val="ＭＳ Ｐ明朝"/>
        <family val="1"/>
        <charset val="128"/>
      </rPr>
      <t>メッセージインスタンスから参照して提出する</t>
    </r>
    <r>
      <rPr>
        <sz val="10"/>
        <color indexed="8"/>
        <rFont val="Times New Roman"/>
        <family val="1"/>
      </rPr>
      <t>eCTD</t>
    </r>
    <r>
      <rPr>
        <sz val="10"/>
        <color indexed="8"/>
        <rFont val="ＭＳ Ｐ明朝"/>
        <family val="1"/>
        <charset val="128"/>
      </rPr>
      <t>。</t>
    </r>
    <phoneticPr fontId="8" type="noConversion"/>
  </si>
  <si>
    <t>JP Context of Use</t>
    <phoneticPr fontId="8" type="noConversion"/>
  </si>
  <si>
    <r>
      <rPr>
        <sz val="10"/>
        <rFont val="ＭＳ Ｐ明朝"/>
        <family val="1"/>
        <charset val="128"/>
      </rPr>
      <t>当該</t>
    </r>
    <r>
      <rPr>
        <sz val="10"/>
        <rFont val="Times New Roman"/>
        <family val="1"/>
      </rPr>
      <t>CoU</t>
    </r>
    <r>
      <rPr>
        <sz val="10"/>
        <rFont val="ＭＳ Ｐ明朝"/>
        <family val="1"/>
        <charset val="128"/>
      </rPr>
      <t>が参照する情報や文書が関連付く</t>
    </r>
    <r>
      <rPr>
        <sz val="10"/>
        <rFont val="Times New Roman"/>
        <family val="1"/>
      </rPr>
      <t>CTD</t>
    </r>
    <r>
      <rPr>
        <sz val="10"/>
        <rFont val="ＭＳ Ｐ明朝"/>
        <family val="1"/>
        <charset val="128"/>
      </rPr>
      <t>見出し番号</t>
    </r>
    <rPh sb="0" eb="2">
      <t>ﾄｳｶﾞｲ</t>
    </rPh>
    <rPh sb="6" eb="8">
      <t>ｻﾝｼｮｳ</t>
    </rPh>
    <rPh sb="10" eb="12">
      <t>ｼﾞｮｳﾎｳ</t>
    </rPh>
    <rPh sb="13" eb="15">
      <t>ﾌﾞﾝｼｮ</t>
    </rPh>
    <rPh sb="16" eb="18">
      <t>ｶﾝﾚﾝ</t>
    </rPh>
    <rPh sb="18" eb="19">
      <t>ﾂﾞ</t>
    </rPh>
    <rPh sb="23" eb="25">
      <t>ﾐﾀﾞ</t>
    </rPh>
    <rPh sb="26" eb="28">
      <t>ﾊﾞﾝｺﾞｳ</t>
    </rPh>
    <phoneticPr fontId="8" type="noConversion"/>
  </si>
  <si>
    <t>/PORP_IN000001UV/controlActProcess/subject/submissionUnit/component/contextOfUse/code/@code</t>
    <phoneticPr fontId="8" type="noConversion"/>
  </si>
  <si>
    <t>2.16.840.1.113883.3.989.5.1.3.3.1.4.3</t>
    <phoneticPr fontId="8" type="noConversion"/>
  </si>
  <si>
    <t>Keyword Type that can be applied to this CoU</t>
    <phoneticPr fontId="8" type="noConversion"/>
  </si>
  <si>
    <t>Remarks</t>
    <phoneticPr fontId="8" type="noConversion"/>
  </si>
  <si>
    <t>jp_other</t>
  </si>
  <si>
    <t>group title (O)</t>
    <phoneticPr fontId="8" type="noConversion"/>
  </si>
  <si>
    <t xml:space="preserve">table of contents </t>
    <phoneticPr fontId="33"/>
  </si>
  <si>
    <r>
      <rPr>
        <sz val="10"/>
        <rFont val="ＭＳ Ｐ明朝"/>
        <family val="1"/>
        <charset val="128"/>
      </rPr>
      <t>第</t>
    </r>
    <r>
      <rPr>
        <sz val="10"/>
        <rFont val="Times New Roman"/>
        <family val="1"/>
      </rPr>
      <t>1</t>
    </r>
    <r>
      <rPr>
        <sz val="10"/>
        <rFont val="ＭＳ Ｐ明朝"/>
        <family val="1"/>
        <charset val="128"/>
      </rPr>
      <t>部（モジュール</t>
    </r>
    <r>
      <rPr>
        <sz val="10"/>
        <rFont val="Times New Roman"/>
        <family val="1"/>
      </rPr>
      <t>1</t>
    </r>
    <r>
      <rPr>
        <sz val="10"/>
        <rFont val="ＭＳ Ｐ明朝"/>
        <family val="1"/>
        <charset val="128"/>
      </rPr>
      <t>）を含む申請資料の目次</t>
    </r>
  </si>
  <si>
    <t>jp_m1.2</t>
  </si>
  <si>
    <t>application form (copy)</t>
    <phoneticPr fontId="33"/>
  </si>
  <si>
    <r>
      <rPr>
        <sz val="10"/>
        <rFont val="ＭＳ Ｐ明朝"/>
        <family val="1"/>
        <charset val="128"/>
      </rPr>
      <t>承認申請書（写）</t>
    </r>
  </si>
  <si>
    <t>jp_m1.3</t>
  </si>
  <si>
    <t>certificates</t>
    <phoneticPr fontId="33"/>
  </si>
  <si>
    <r>
      <rPr>
        <sz val="10"/>
        <rFont val="ＭＳ Ｐ明朝"/>
        <family val="1"/>
        <charset val="128"/>
      </rPr>
      <t>証明書類</t>
    </r>
  </si>
  <si>
    <t>jp_m1.4</t>
  </si>
  <si>
    <t>patent status</t>
    <phoneticPr fontId="33"/>
  </si>
  <si>
    <r>
      <rPr>
        <sz val="10"/>
        <rFont val="ＭＳ Ｐ明朝"/>
        <family val="1"/>
        <charset val="128"/>
      </rPr>
      <t>特許状況</t>
    </r>
  </si>
  <si>
    <t>jp_m1.5</t>
  </si>
  <si>
    <t>origin, discovery and development</t>
    <phoneticPr fontId="33"/>
  </si>
  <si>
    <r>
      <rPr>
        <sz val="10"/>
        <rFont val="ＭＳ Ｐ明朝"/>
        <family val="1"/>
        <charset val="128"/>
      </rPr>
      <t>起原又は発見の経緯及び開発の経緯</t>
    </r>
  </si>
  <si>
    <t>jp_m1.6</t>
  </si>
  <si>
    <t>use in foreign countries</t>
    <phoneticPr fontId="33"/>
  </si>
  <si>
    <r>
      <rPr>
        <sz val="10"/>
        <rFont val="ＭＳ Ｐ明朝"/>
        <family val="1"/>
        <charset val="128"/>
      </rPr>
      <t>外国における使用状況等に関する資料</t>
    </r>
  </si>
  <si>
    <t>jp_m1.7</t>
  </si>
  <si>
    <t>list of related products</t>
    <phoneticPr fontId="33"/>
  </si>
  <si>
    <r>
      <rPr>
        <sz val="10"/>
        <rFont val="ＭＳ Ｐ明朝"/>
        <family val="1"/>
        <charset val="128"/>
      </rPr>
      <t>同種同効品一覧表</t>
    </r>
  </si>
  <si>
    <t>jp_m1.8</t>
  </si>
  <si>
    <t>package insert (draft)</t>
    <phoneticPr fontId="33"/>
  </si>
  <si>
    <r>
      <rPr>
        <sz val="10"/>
        <rFont val="ＭＳ Ｐ明朝"/>
        <family val="1"/>
        <charset val="128"/>
      </rPr>
      <t>添付文書（案）</t>
    </r>
  </si>
  <si>
    <t>jp_m1.9</t>
  </si>
  <si>
    <t>documents concerning non-proprietary name</t>
    <phoneticPr fontId="33"/>
  </si>
  <si>
    <r>
      <rPr>
        <sz val="10"/>
        <rFont val="ＭＳ Ｐ明朝"/>
        <family val="1"/>
        <charset val="128"/>
      </rPr>
      <t>一般的名称に係る文書</t>
    </r>
  </si>
  <si>
    <t>jp_m1.10</t>
  </si>
  <si>
    <t>data for review of designation as poisons, deleterious substances, etc.</t>
    <phoneticPr fontId="33"/>
  </si>
  <si>
    <r>
      <rPr>
        <sz val="10"/>
        <rFont val="ＭＳ Ｐ明朝"/>
        <family val="1"/>
        <charset val="128"/>
      </rPr>
      <t>毒薬・劇薬等の指定審査資料のまとめ</t>
    </r>
  </si>
  <si>
    <t>jp_m1.11</t>
  </si>
  <si>
    <t>risk management plan (draft)</t>
    <phoneticPr fontId="33"/>
  </si>
  <si>
    <r>
      <rPr>
        <sz val="10"/>
        <rFont val="ＭＳ Ｐ明朝"/>
        <family val="1"/>
        <charset val="128"/>
      </rPr>
      <t>医薬品リスク管理計画書（案）</t>
    </r>
    <phoneticPr fontId="8" type="noConversion"/>
  </si>
  <si>
    <t>jp_m1.12</t>
  </si>
  <si>
    <t>list of attached documentation</t>
    <phoneticPr fontId="33"/>
  </si>
  <si>
    <r>
      <rPr>
        <sz val="10"/>
        <rFont val="ＭＳ Ｐ明朝"/>
        <family val="1"/>
        <charset val="128"/>
      </rPr>
      <t>添付資料一覧</t>
    </r>
  </si>
  <si>
    <t>jp_m1.13.1</t>
  </si>
  <si>
    <t>documents of approved product</t>
    <phoneticPr fontId="33"/>
  </si>
  <si>
    <r>
      <rPr>
        <sz val="10"/>
        <rFont val="ＭＳ Ｐ明朝"/>
        <family val="1"/>
        <charset val="128"/>
      </rPr>
      <t>既承認医薬品に係る資料</t>
    </r>
  </si>
  <si>
    <t>jp_m1.13.2</t>
  </si>
  <si>
    <t>pre-submission consultation record (copy)</t>
    <phoneticPr fontId="33"/>
  </si>
  <si>
    <r>
      <rPr>
        <sz val="10"/>
        <rFont val="ＭＳ Ｐ明朝"/>
        <family val="1"/>
        <charset val="128"/>
      </rPr>
      <t>治験相談記録（写）</t>
    </r>
  </si>
  <si>
    <t>inquiries(copy) and responses (copy)</t>
    <phoneticPr fontId="33"/>
  </si>
  <si>
    <r>
      <rPr>
        <sz val="10"/>
        <rFont val="ＭＳ Ｐ明朝"/>
        <family val="1"/>
        <charset val="128"/>
      </rPr>
      <t>照会事項（写）及び照会事項に対する回答（写）</t>
    </r>
  </si>
  <si>
    <t>jp_m1.13.4.1</t>
  </si>
  <si>
    <t>documents for pmda (copy)</t>
    <phoneticPr fontId="33"/>
  </si>
  <si>
    <r>
      <rPr>
        <sz val="10"/>
        <rFont val="ＭＳ Ｐ明朝"/>
        <family val="1"/>
        <charset val="128"/>
      </rPr>
      <t>機構への提出資料</t>
    </r>
  </si>
  <si>
    <t>Listing of parameters/acceptable ranges around target values/set values described in the manufacturing methods section of the application form</t>
    <phoneticPr fontId="8" type="noConversion"/>
  </si>
  <si>
    <r>
      <rPr>
        <sz val="10"/>
        <rFont val="ＭＳ Ｐ明朝"/>
        <family val="1"/>
        <charset val="128"/>
      </rPr>
      <t>承認申請書上の製造方法欄における目標値</t>
    </r>
    <r>
      <rPr>
        <sz val="10"/>
        <rFont val="Times New Roman"/>
        <family val="1"/>
      </rPr>
      <t>/</t>
    </r>
    <r>
      <rPr>
        <sz val="10"/>
        <rFont val="ＭＳ Ｐ明朝"/>
        <family val="1"/>
        <charset val="128"/>
      </rPr>
      <t>設定値等に関する一覧表</t>
    </r>
    <phoneticPr fontId="8" type="noConversion"/>
  </si>
  <si>
    <t>novel excipient</t>
    <phoneticPr fontId="33"/>
  </si>
  <si>
    <t>新添加剤に関する提出資料</t>
    <rPh sb="3" eb="4">
      <t>ｻﾞｲ</t>
    </rPh>
    <phoneticPr fontId="8" type="noConversion"/>
  </si>
  <si>
    <t>excipient (O), group title (O)</t>
    <phoneticPr fontId="8" type="noConversion"/>
  </si>
  <si>
    <r>
      <rPr>
        <sz val="10"/>
        <rFont val="ＭＳ Ｐ明朝"/>
        <family val="1"/>
        <charset val="128"/>
      </rPr>
      <t>新添加剤が複数あり、添加剤ごとに資料を分ける場合は</t>
    </r>
    <r>
      <rPr>
        <sz val="10"/>
        <rFont val="Times New Roman"/>
        <family val="1"/>
      </rPr>
      <t>excipient keyword</t>
    </r>
    <r>
      <rPr>
        <sz val="10"/>
        <rFont val="ＭＳ Ｐ明朝"/>
        <family val="1"/>
        <charset val="128"/>
      </rPr>
      <t>を使用すること。</t>
    </r>
    <rPh sb="0" eb="1">
      <t>ｼﾝ</t>
    </rPh>
    <rPh sb="1" eb="4">
      <t>ﾃﾝｶｻﾞｲ</t>
    </rPh>
    <rPh sb="5" eb="7">
      <t>ﾌｸｽｳ</t>
    </rPh>
    <rPh sb="10" eb="13">
      <t>ﾃﾝｶｻﾞｲ</t>
    </rPh>
    <rPh sb="16" eb="18">
      <t>ｼﾘｮｳ</t>
    </rPh>
    <rPh sb="19" eb="20">
      <t>ﾜ</t>
    </rPh>
    <rPh sb="22" eb="24">
      <t>ﾊﾞｱｲ</t>
    </rPh>
    <rPh sb="43" eb="45">
      <t>ｼﾖｳ</t>
    </rPh>
    <phoneticPr fontId="8" type="noConversion"/>
  </si>
  <si>
    <t>jp_m1.13.4.1.3</t>
    <phoneticPr fontId="8" type="noConversion"/>
  </si>
  <si>
    <t>other</t>
    <phoneticPr fontId="8" type="noConversion"/>
  </si>
  <si>
    <t>その他</t>
    <rPh sb="2" eb="3">
      <t>ﾀ</t>
    </rPh>
    <phoneticPr fontId="8" type="noConversion"/>
  </si>
  <si>
    <t>jp_m1.13.4.2</t>
  </si>
  <si>
    <t>documents for mhlw (copy)</t>
    <phoneticPr fontId="33"/>
  </si>
  <si>
    <r>
      <rPr>
        <sz val="10"/>
        <rFont val="ＭＳ Ｐ明朝"/>
        <family val="1"/>
        <charset val="128"/>
      </rPr>
      <t>厚生労働省への提出資料（写）</t>
    </r>
  </si>
  <si>
    <t>jp_m5.3.7_other</t>
  </si>
  <si>
    <t>other documents under m5.3.7</t>
    <phoneticPr fontId="8" type="noConversion"/>
  </si>
  <si>
    <r>
      <t>M5.3.7</t>
    </r>
    <r>
      <rPr>
        <sz val="10"/>
        <rFont val="ＭＳ Ｐ明朝"/>
        <family val="1"/>
        <charset val="128"/>
      </rPr>
      <t>に格納されるその他の資料</t>
    </r>
    <rPh sb="7" eb="9">
      <t>カクノウ</t>
    </rPh>
    <rPh sb="14" eb="15">
      <t>タ</t>
    </rPh>
    <rPh sb="16" eb="18">
      <t>シリョウ</t>
    </rPh>
    <phoneticPr fontId="45"/>
  </si>
  <si>
    <t>jp_m5.3.7.1</t>
    <phoneticPr fontId="8" type="noConversion"/>
  </si>
  <si>
    <t>patient listings</t>
    <phoneticPr fontId="8" type="noConversion"/>
  </si>
  <si>
    <r>
      <rPr>
        <sz val="10"/>
        <rFont val="ＭＳ Ｐ明朝"/>
        <family val="1"/>
        <charset val="128"/>
      </rPr>
      <t>用量設定の根拠となった主要な試験及び主要な有効性の検証試験の症例一覧表</t>
    </r>
  </si>
  <si>
    <t>study id_study title (O), study group order (O), site-id (O), document type (O), group title (O)</t>
    <phoneticPr fontId="8" type="noConversion"/>
  </si>
  <si>
    <t>jp_m5.3.7.2</t>
  </si>
  <si>
    <t>list of adverse events</t>
    <phoneticPr fontId="8" type="noConversion"/>
  </si>
  <si>
    <r>
      <rPr>
        <sz val="10"/>
        <rFont val="ＭＳ Ｐ明朝"/>
        <family val="1"/>
        <charset val="128"/>
      </rPr>
      <t>実施された全ての臨床試験において副作用が観察された症例の一覧表</t>
    </r>
  </si>
  <si>
    <t>jp_m5.3.7.3</t>
  </si>
  <si>
    <t>serious adverse event list</t>
    <phoneticPr fontId="8" type="noConversion"/>
  </si>
  <si>
    <r>
      <rPr>
        <sz val="10"/>
        <rFont val="ＭＳ Ｐ明朝"/>
        <family val="1"/>
        <charset val="128"/>
      </rPr>
      <t>実施された全ての臨床試験において重篤な有害事象が観察された症例の一覧表</t>
    </r>
  </si>
  <si>
    <t>jp_m5.3.7.4</t>
  </si>
  <si>
    <t>list of abnormal laboratory test values</t>
    <phoneticPr fontId="8" type="noConversion"/>
  </si>
  <si>
    <r>
      <rPr>
        <sz val="10"/>
        <rFont val="ＭＳ Ｐ明朝"/>
        <family val="1"/>
        <charset val="128"/>
      </rPr>
      <t>実施された全ての臨床試験において臨床検査値異常変動が観察された症例の一覧表</t>
    </r>
  </si>
  <si>
    <t>jp_m5.3.7.5</t>
  </si>
  <si>
    <t>list of figures showing abnormal laboratory test values</t>
    <phoneticPr fontId="8" type="noConversion"/>
  </si>
  <si>
    <r>
      <rPr>
        <sz val="10"/>
        <rFont val="ＭＳ Ｐ明朝"/>
        <family val="1"/>
        <charset val="128"/>
      </rPr>
      <t>実施された全ての臨床試験において観察された臨床検査値の変動を適切に示した図</t>
    </r>
  </si>
  <si>
    <t>JP Submission</t>
    <phoneticPr fontId="8" type="noConversion"/>
  </si>
  <si>
    <r>
      <t>Submission</t>
    </r>
    <r>
      <rPr>
        <sz val="10"/>
        <rFont val="ＭＳ Ｐ明朝"/>
        <family val="1"/>
        <charset val="128"/>
      </rPr>
      <t>の位置づけ（例：正本提出、参考提出、など</t>
    </r>
    <rPh sb="11" eb="13">
      <t>ｲﾁ</t>
    </rPh>
    <rPh sb="16" eb="17">
      <t>ﾚｲ</t>
    </rPh>
    <rPh sb="18" eb="20">
      <t>ｾｲﾎﾝ</t>
    </rPh>
    <rPh sb="20" eb="22">
      <t>ﾃｲｼｭﾂ</t>
    </rPh>
    <rPh sb="23" eb="25">
      <t>ｻﾝｺｳ</t>
    </rPh>
    <rPh sb="25" eb="27">
      <t>ﾃｲｼｭﾂ</t>
    </rPh>
    <phoneticPr fontId="8" type="noConversion"/>
  </si>
  <si>
    <t>/PORP_IN000001UV/controlActProcess/subject/submissionUnit/componentOf1/submission/code/@code</t>
    <phoneticPr fontId="8" type="noConversion"/>
  </si>
  <si>
    <t>2.16.840.1.113883.3.989.5.1.3.3.1.5.2</t>
    <phoneticPr fontId="8" type="noConversion"/>
  </si>
  <si>
    <t>jp_original</t>
  </si>
  <si>
    <t>ectd official submission</t>
    <phoneticPr fontId="33"/>
  </si>
  <si>
    <r>
      <rPr>
        <sz val="10"/>
        <color indexed="8"/>
        <rFont val="ＭＳ Ｐ明朝"/>
        <family val="1"/>
        <charset val="128"/>
      </rPr>
      <t>正本提出</t>
    </r>
  </si>
  <si>
    <t>jp_reference</t>
  </si>
  <si>
    <t>ectd submission for reference</t>
    <phoneticPr fontId="33"/>
  </si>
  <si>
    <r>
      <rPr>
        <sz val="10"/>
        <color indexed="8"/>
        <rFont val="ＭＳ Ｐ明朝"/>
        <family val="1"/>
        <charset val="128"/>
      </rPr>
      <t>参考提出</t>
    </r>
  </si>
  <si>
    <t>JP Product Category</t>
    <phoneticPr fontId="8" type="noConversion"/>
  </si>
  <si>
    <r>
      <rPr>
        <sz val="10"/>
        <rFont val="ＭＳ Ｐ明朝"/>
        <family val="1"/>
        <charset val="128"/>
      </rPr>
      <t>申請区分</t>
    </r>
    <rPh sb="0" eb="2">
      <t>ｼﾝｾｲ</t>
    </rPh>
    <rPh sb="2" eb="4">
      <t>ｸﾌﾞﾝ</t>
    </rPh>
    <phoneticPr fontId="8" type="noConversion"/>
  </si>
  <si>
    <t>/PORP_IN000001UV/controlActProcess/subject/submissionUnit/componentOf1/submission/subject2/review/subject2/productCategory/code/@code</t>
    <phoneticPr fontId="8" type="noConversion"/>
  </si>
  <si>
    <t>2.16.840.1.113883.3.989.5.1.3.3.1.6.2</t>
    <phoneticPr fontId="8" type="noConversion"/>
  </si>
  <si>
    <t>jp_1_1</t>
    <phoneticPr fontId="8" type="noConversion"/>
  </si>
  <si>
    <t>drugs containing new active ingredients</t>
    <phoneticPr fontId="33"/>
  </si>
  <si>
    <r>
      <rPr>
        <sz val="10"/>
        <color indexed="8"/>
        <rFont val="ＭＳ Ｐ明朝"/>
        <family val="1"/>
        <charset val="128"/>
      </rPr>
      <t>新有効成分含有医薬品</t>
    </r>
  </si>
  <si>
    <t>jp_1_2</t>
    <phoneticPr fontId="8" type="noConversion"/>
  </si>
  <si>
    <t>new ethical combination drugs</t>
    <phoneticPr fontId="33"/>
  </si>
  <si>
    <r>
      <rPr>
        <sz val="10"/>
        <color indexed="8"/>
        <rFont val="ＭＳ Ｐ明朝"/>
        <family val="1"/>
        <charset val="128"/>
      </rPr>
      <t>新医療用配合剤</t>
    </r>
  </si>
  <si>
    <t>jp_1_3</t>
    <phoneticPr fontId="8" type="noConversion"/>
  </si>
  <si>
    <t>drugs with a new administration route</t>
    <phoneticPr fontId="33"/>
  </si>
  <si>
    <r>
      <rPr>
        <sz val="10"/>
        <color indexed="8"/>
        <rFont val="ＭＳ Ｐ明朝"/>
        <family val="1"/>
        <charset val="128"/>
      </rPr>
      <t>新投与経路医薬品</t>
    </r>
  </si>
  <si>
    <t>jp_1_4</t>
    <phoneticPr fontId="8" type="noConversion"/>
  </si>
  <si>
    <t>drugs with a new indication</t>
    <phoneticPr fontId="33"/>
  </si>
  <si>
    <r>
      <rPr>
        <sz val="10"/>
        <color indexed="8"/>
        <rFont val="ＭＳ Ｐ明朝"/>
        <family val="1"/>
        <charset val="128"/>
      </rPr>
      <t>新効能医薬品</t>
    </r>
  </si>
  <si>
    <t>jp_1_5</t>
    <phoneticPr fontId="8" type="noConversion"/>
  </si>
  <si>
    <t>drugs in new dosage forms</t>
    <phoneticPr fontId="33"/>
  </si>
  <si>
    <r>
      <rPr>
        <sz val="10"/>
        <color indexed="8"/>
        <rFont val="ＭＳ Ｐ明朝"/>
        <family val="1"/>
        <charset val="128"/>
      </rPr>
      <t>新剤形医薬品</t>
    </r>
  </si>
  <si>
    <t>jp_1_6</t>
    <phoneticPr fontId="8" type="noConversion"/>
  </si>
  <si>
    <t>new dosage drugs</t>
    <phoneticPr fontId="33"/>
  </si>
  <si>
    <r>
      <rPr>
        <sz val="10"/>
        <color indexed="8"/>
        <rFont val="ＭＳ Ｐ明朝"/>
        <family val="1"/>
        <charset val="128"/>
      </rPr>
      <t>新用量医薬品</t>
    </r>
  </si>
  <si>
    <t>jp_1_7</t>
    <phoneticPr fontId="8" type="noConversion"/>
  </si>
  <si>
    <t>biosimilar drugs</t>
    <phoneticPr fontId="33"/>
  </si>
  <si>
    <r>
      <rPr>
        <sz val="10"/>
        <color indexed="8"/>
        <rFont val="ＭＳ Ｐ明朝"/>
        <family val="1"/>
        <charset val="128"/>
      </rPr>
      <t>バイオ後続品</t>
    </r>
  </si>
  <si>
    <t>jp_1_8_1</t>
    <phoneticPr fontId="8" type="noConversion"/>
  </si>
  <si>
    <t>drugs supplied in an additional dosage form (under reexamination)</t>
    <phoneticPr fontId="33"/>
  </si>
  <si>
    <r>
      <rPr>
        <sz val="10"/>
        <color indexed="8"/>
        <rFont val="ＭＳ Ｐ明朝"/>
        <family val="1"/>
        <charset val="128"/>
      </rPr>
      <t>剤形追加に係る医薬品（再審査期間中のもの）</t>
    </r>
  </si>
  <si>
    <t>jp_1_8_2</t>
    <phoneticPr fontId="8" type="noConversion"/>
  </si>
  <si>
    <t>drugs supplied in an additional dosage form (not under reexamination)</t>
    <phoneticPr fontId="33"/>
  </si>
  <si>
    <r>
      <rPr>
        <sz val="10"/>
        <color indexed="8"/>
        <rFont val="ＭＳ Ｐ明朝"/>
        <family val="1"/>
        <charset val="128"/>
      </rPr>
      <t>剤形追加に係る医薬品（再審査期間中でないもの）</t>
    </r>
  </si>
  <si>
    <t>jp_1_9_1</t>
    <phoneticPr fontId="8" type="noConversion"/>
  </si>
  <si>
    <t>similar ethical combination drugs (under reexamination)</t>
    <phoneticPr fontId="33"/>
  </si>
  <si>
    <r>
      <rPr>
        <sz val="10"/>
        <color indexed="8"/>
        <rFont val="ＭＳ Ｐ明朝"/>
        <family val="1"/>
        <charset val="128"/>
      </rPr>
      <t>類似処方医療用配合剤（再審査期間中のもの）</t>
    </r>
  </si>
  <si>
    <t>jp_1_9_2</t>
    <phoneticPr fontId="8" type="noConversion"/>
  </si>
  <si>
    <t>similar ethical combination drugs (not under reexamination)</t>
    <phoneticPr fontId="33"/>
  </si>
  <si>
    <r>
      <rPr>
        <sz val="10"/>
        <color indexed="8"/>
        <rFont val="ＭＳ Ｐ明朝"/>
        <family val="1"/>
        <charset val="128"/>
      </rPr>
      <t>類似処方医療用配合剤（再審査期間中でないもの）</t>
    </r>
  </si>
  <si>
    <t>jp_1_10_1</t>
    <phoneticPr fontId="8" type="noConversion"/>
  </si>
  <si>
    <t>other drugs (under reexamination)</t>
    <phoneticPr fontId="33"/>
  </si>
  <si>
    <r>
      <rPr>
        <sz val="10"/>
        <color indexed="8"/>
        <rFont val="ＭＳ Ｐ明朝"/>
        <family val="1"/>
        <charset val="128"/>
      </rPr>
      <t>その他の医薬品（再審査期間中のもの）</t>
    </r>
  </si>
  <si>
    <t>jp_1_10_2</t>
    <phoneticPr fontId="8" type="noConversion"/>
  </si>
  <si>
    <t>other drugs (drugs such as biologics which fall in category jp_1_10_1 and whose production method is modified)</t>
    <phoneticPr fontId="33"/>
  </si>
  <si>
    <r>
      <rPr>
        <sz val="10"/>
        <color indexed="8"/>
        <rFont val="ＭＳ Ｐ明朝"/>
        <family val="1"/>
        <charset val="128"/>
      </rPr>
      <t>その他の医薬品（（</t>
    </r>
    <r>
      <rPr>
        <sz val="10"/>
        <color indexed="8"/>
        <rFont val="Times New Roman"/>
        <family val="1"/>
      </rPr>
      <t>10</t>
    </r>
    <r>
      <rPr>
        <sz val="10"/>
        <color indexed="8"/>
        <rFont val="ＭＳ Ｐ明朝"/>
        <family val="1"/>
        <charset val="128"/>
      </rPr>
      <t>）の場合であって、生物製剤等の製造方法の変更に係るもの）</t>
    </r>
  </si>
  <si>
    <t>jp_1_10_3</t>
    <phoneticPr fontId="8" type="noConversion"/>
  </si>
  <si>
    <t>other drugs (not under reexamination)</t>
    <phoneticPr fontId="33"/>
  </si>
  <si>
    <r>
      <rPr>
        <sz val="10"/>
        <color indexed="8"/>
        <rFont val="ＭＳ Ｐ明朝"/>
        <family val="1"/>
        <charset val="128"/>
      </rPr>
      <t>その他の医薬品（再審査期間中でないもの）</t>
    </r>
  </si>
  <si>
    <t>jp_1_10_4</t>
    <phoneticPr fontId="8" type="noConversion"/>
  </si>
  <si>
    <t>other drugs (drugs such as biologics which fall in category jp_1_10_3 and whose production method is modified)</t>
    <phoneticPr fontId="33"/>
  </si>
  <si>
    <r>
      <rPr>
        <sz val="10"/>
        <color indexed="8"/>
        <rFont val="ＭＳ Ｐ明朝"/>
        <family val="1"/>
        <charset val="128"/>
      </rPr>
      <t>その他の医薬品（（</t>
    </r>
    <r>
      <rPr>
        <sz val="10"/>
        <color indexed="8"/>
        <rFont val="Times New Roman"/>
        <family val="1"/>
      </rPr>
      <t>10</t>
    </r>
    <r>
      <rPr>
        <sz val="10"/>
        <color indexed="8"/>
        <rFont val="ＭＳ Ｐ明朝"/>
        <family val="1"/>
        <charset val="128"/>
      </rPr>
      <t>の３）の場合であって、生物製剤等の製造方法の変更に係るもの）</t>
    </r>
  </si>
  <si>
    <t>JP Substance Name Type</t>
    <phoneticPr fontId="4"/>
  </si>
  <si>
    <r>
      <rPr>
        <sz val="10"/>
        <rFont val="ＭＳ Ｐ明朝"/>
        <family val="1"/>
        <charset val="128"/>
      </rPr>
      <t>一般名の種類</t>
    </r>
    <rPh sb="0" eb="3">
      <t>イッパンメイ</t>
    </rPh>
    <rPh sb="4" eb="6">
      <t>シュルイ</t>
    </rPh>
    <phoneticPr fontId="4"/>
  </si>
  <si>
    <t>/PORP_IN000001UV/controlActProcess/subject/submissionUnit/componentOf1/submission/subject2/review/subject1/manufacturedProduct/manufacturedProduct/ingredient/ingredientSubstance/name/part@code</t>
    <phoneticPr fontId="8" type="noConversion"/>
  </si>
  <si>
    <t>2.16.840.1.113883.3.989.5.1.3.3.1.7.2</t>
    <phoneticPr fontId="4"/>
  </si>
  <si>
    <t>jp_jan</t>
  </si>
  <si>
    <t>JAN</t>
    <phoneticPr fontId="4"/>
  </si>
  <si>
    <t>jp_ns</t>
  </si>
  <si>
    <t>not specified</t>
    <phoneticPr fontId="4"/>
  </si>
  <si>
    <r>
      <rPr>
        <sz val="10"/>
        <rFont val="ＭＳ Ｐ明朝"/>
        <family val="1"/>
        <charset val="128"/>
      </rPr>
      <t>未定義</t>
    </r>
    <rPh sb="0" eb="3">
      <t>ミテイギ</t>
    </rPh>
    <phoneticPr fontId="4"/>
  </si>
  <si>
    <t>JP Application</t>
    <phoneticPr fontId="8" type="noConversion"/>
  </si>
  <si>
    <r>
      <t>Application</t>
    </r>
    <r>
      <rPr>
        <sz val="10"/>
        <rFont val="ＭＳ Ｐ明朝"/>
        <family val="1"/>
        <charset val="128"/>
      </rPr>
      <t>の種類（製造販売承認申請、など）</t>
    </r>
    <phoneticPr fontId="8" type="noConversion"/>
  </si>
  <si>
    <t>/PORP_IN000001UV/controlActProcess/subject/submissionUnit/componentOf1/submission/componentOf/application/code/@code</t>
  </si>
  <si>
    <t>2.16.840.1.113883.3.989.5.1.3.3.1.8.2</t>
    <phoneticPr fontId="8" type="noConversion"/>
  </si>
  <si>
    <t>jp_nda</t>
    <phoneticPr fontId="8" type="noConversion"/>
  </si>
  <si>
    <t>new drug application</t>
    <phoneticPr fontId="33"/>
  </si>
  <si>
    <r>
      <rPr>
        <sz val="10"/>
        <color indexed="8"/>
        <rFont val="ＭＳ Ｐ明朝"/>
        <family val="1"/>
        <charset val="128"/>
      </rPr>
      <t>製造販売承認申請</t>
    </r>
  </si>
  <si>
    <t>JP Application Reference Reason</t>
    <phoneticPr fontId="8" type="noConversion"/>
  </si>
  <si>
    <r>
      <rPr>
        <sz val="10"/>
        <rFont val="ＭＳ Ｐ明朝"/>
        <family val="1"/>
        <charset val="128"/>
      </rPr>
      <t>関連申請の種別</t>
    </r>
    <rPh sb="0" eb="2">
      <t>ｶﾝﾚﾝ</t>
    </rPh>
    <rPh sb="2" eb="4">
      <t>ｼﾝｾｲ</t>
    </rPh>
    <rPh sb="5" eb="7">
      <t>ｼｭﾍﾞﾂ</t>
    </rPh>
    <phoneticPr fontId="8" type="noConversion"/>
  </si>
  <si>
    <t>/PORP_IN000001UV/controlActProcess/subject/submissionUnit/componentOf1/submission/componentOf/application/reference/applicationReference/reasonCode/item/@code</t>
  </si>
  <si>
    <t>2.16.840.1.113883.3.989.5.1.3.3.1.9.2</t>
    <phoneticPr fontId="8" type="noConversion"/>
  </si>
  <si>
    <t>jp_pca</t>
    <phoneticPr fontId="8" type="noConversion"/>
  </si>
  <si>
    <t>the eCTD Receipt Number of the application for the documents that should be placed in JP CTD module 1.13.1</t>
    <phoneticPr fontId="33"/>
  </si>
  <si>
    <r>
      <rPr>
        <sz val="10"/>
        <color indexed="8"/>
        <rFont val="ＭＳ Ｐ明朝"/>
        <family val="1"/>
        <charset val="128"/>
      </rPr>
      <t>第</t>
    </r>
    <r>
      <rPr>
        <sz val="10"/>
        <color indexed="8"/>
        <rFont val="Times New Roman"/>
        <family val="1"/>
      </rPr>
      <t>1</t>
    </r>
    <r>
      <rPr>
        <sz val="10"/>
        <color indexed="8"/>
        <rFont val="ＭＳ Ｐ明朝"/>
        <family val="1"/>
        <charset val="128"/>
      </rPr>
      <t>部</t>
    </r>
    <r>
      <rPr>
        <sz val="10"/>
        <color indexed="8"/>
        <rFont val="Times New Roman"/>
        <family val="1"/>
      </rPr>
      <t>13</t>
    </r>
    <r>
      <rPr>
        <sz val="10"/>
        <color indexed="8"/>
        <rFont val="ＭＳ Ｐ明朝"/>
        <family val="1"/>
        <charset val="128"/>
      </rPr>
      <t>項　既承認医薬品に係る資料　に格納される文書を含む申請の</t>
    </r>
    <r>
      <rPr>
        <sz val="10"/>
        <color indexed="8"/>
        <rFont val="Times New Roman"/>
        <family val="1"/>
      </rPr>
      <t>eCTD</t>
    </r>
    <r>
      <rPr>
        <sz val="10"/>
        <color indexed="8"/>
        <rFont val="ＭＳ Ｐ明朝"/>
        <family val="1"/>
        <charset val="128"/>
      </rPr>
      <t>受付番号</t>
    </r>
    <rPh sb="0" eb="1">
      <t>ﾀﾞｲ</t>
    </rPh>
    <rPh sb="2" eb="3">
      <t>ﾌﾞ</t>
    </rPh>
    <rPh sb="5" eb="6">
      <t>ｺｳ</t>
    </rPh>
    <rPh sb="7" eb="10">
      <t>ｷｼｮｳﾆﾝ</t>
    </rPh>
    <rPh sb="10" eb="13">
      <t>ｲﾔｸﾋﾝ</t>
    </rPh>
    <rPh sb="14" eb="15">
      <t>ｶｶ</t>
    </rPh>
    <rPh sb="16" eb="18">
      <t>ｼﾘｮｳ</t>
    </rPh>
    <rPh sb="20" eb="22">
      <t>ｶｸﾉｳ</t>
    </rPh>
    <rPh sb="25" eb="27">
      <t>ﾌﾞﾝｼｮ</t>
    </rPh>
    <rPh sb="28" eb="29">
      <t>ﾌｸ</t>
    </rPh>
    <rPh sb="30" eb="32">
      <t>ｼﾝｾｲ</t>
    </rPh>
    <rPh sb="37" eb="39">
      <t>ｳｹﾂｹ</t>
    </rPh>
    <rPh sb="39" eb="41">
      <t>ﾊﾞﾝｺﾞｳ</t>
    </rPh>
    <phoneticPr fontId="8" type="noConversion"/>
  </si>
  <si>
    <t>Description</t>
    <phoneticPr fontId="4"/>
  </si>
  <si>
    <t>Indicates the CTD heading/section the information and document apply to.</t>
  </si>
  <si>
    <t>XPATH</t>
    <phoneticPr fontId="4"/>
  </si>
  <si>
    <t>/PORP_IN000001UV/controlActProcess/subject/submissionUnit/component/contextOfUse/code/@code</t>
    <phoneticPr fontId="4"/>
  </si>
  <si>
    <t>2.16.840.1.113883.3.989.2.2.1.1.4</t>
  </si>
  <si>
    <t>Keyword Type that can be applied to this CoU
(R=required, O=optional)</t>
  </si>
  <si>
    <t>Remarks</t>
  </si>
  <si>
    <t>ich_2</t>
  </si>
  <si>
    <t>m2 common technical document summaries</t>
  </si>
  <si>
    <t>ich_2.2</t>
  </si>
  <si>
    <t>m2.2 introduction</t>
  </si>
  <si>
    <t>ich_2.3</t>
  </si>
  <si>
    <t>m2.3 quality overall summary</t>
  </si>
  <si>
    <t>ich_2.3.i</t>
  </si>
  <si>
    <t>m2.3 introduction</t>
  </si>
  <si>
    <t>m2.3.s drug substance</t>
  </si>
  <si>
    <t>substance (O), manufacturer (O)</t>
  </si>
  <si>
    <t>m2.3.p drug product</t>
  </si>
  <si>
    <t>product (O), dosage form (O)</t>
  </si>
  <si>
    <t>m2.3.a.1 facilities and equipment</t>
  </si>
  <si>
    <t>facility (O)</t>
  </si>
  <si>
    <t>m2.3.a.2 adventitious agents safety evaluation</t>
  </si>
  <si>
    <t>component (O)</t>
  </si>
  <si>
    <t>m2.3.a.3 excipients</t>
  </si>
  <si>
    <t>ich_2.3.r</t>
  </si>
  <si>
    <t>m2.3.r regional information</t>
  </si>
  <si>
    <t>m2.4 nonclinical overview</t>
  </si>
  <si>
    <t>ich_2.5</t>
  </si>
  <si>
    <t>m2.5 clinical overview</t>
  </si>
  <si>
    <t>m2.6.1 introduction</t>
  </si>
  <si>
    <t>m2.6.2 pharmacology written summary</t>
  </si>
  <si>
    <t>m2.6.3 pharmacology tabulated summary</t>
  </si>
  <si>
    <t>m2.6.4 pharmacokinetics written summary</t>
  </si>
  <si>
    <t>m2.6.5 pharmacokinetics tabulated summary</t>
  </si>
  <si>
    <t>m2.6.6 toxicology written summary</t>
  </si>
  <si>
    <t>m2.6.7 toxicology tabulated summary</t>
  </si>
  <si>
    <t>ich_2.7.1</t>
  </si>
  <si>
    <t>m2.7.1 summary of biopharmaceutic studies and associated analytical methods</t>
  </si>
  <si>
    <t>ich_2.7.2</t>
  </si>
  <si>
    <t>m2.7.2 summary of clinical pharmacology studies</t>
  </si>
  <si>
    <t>ich_2.7.3</t>
  </si>
  <si>
    <t>m2.7.3 summary of clinical efficacy</t>
  </si>
  <si>
    <t xml:space="preserve">indication (R) </t>
    <phoneticPr fontId="4"/>
  </si>
  <si>
    <t>ich_2.7.4</t>
  </si>
  <si>
    <t>m2.7.4 summary of clinical safety</t>
  </si>
  <si>
    <t>ich_2.7.5</t>
  </si>
  <si>
    <t>m2.7.5 literature references</t>
  </si>
  <si>
    <t>ich_2.7.6</t>
  </si>
  <si>
    <t>m2.7.6 synopses of individual studies</t>
  </si>
  <si>
    <t>ich_3.2.s</t>
  </si>
  <si>
    <t>m3.2.s drug substance</t>
  </si>
  <si>
    <t>substance (O)</t>
  </si>
  <si>
    <t>m3.2.s.1 general information</t>
  </si>
  <si>
    <t>substance (O), manufacturer (O), group title (O)</t>
  </si>
  <si>
    <t>ich_3.2.s.2</t>
  </si>
  <si>
    <t>m3.2.s.2 manufacture</t>
  </si>
  <si>
    <t>m3.2.s.2.1 manufacturer(s)</t>
  </si>
  <si>
    <t>m3.2.s.2.2 description of manufacturing process and process controls</t>
  </si>
  <si>
    <t>m3.2.s.2.3 control of materials</t>
  </si>
  <si>
    <t>m3.2.s.2.4 controls of critical steps and intermediates</t>
  </si>
  <si>
    <t>m3.2.s.2.5 process validation and/or  evaluation</t>
  </si>
  <si>
    <t>m3.2.s.2.6 manufacturing process development</t>
  </si>
  <si>
    <t>ich_3.2.s.3</t>
  </si>
  <si>
    <t>m3.2.s.3 characterisation</t>
  </si>
  <si>
    <t>m3.2.s.3.1 elucidation of structure and other characteristics</t>
  </si>
  <si>
    <t>m3.2.s.3.2 impurities</t>
  </si>
  <si>
    <t>ich_3.2.s.4</t>
  </si>
  <si>
    <t>m3.2.s.4 control of drug substance</t>
  </si>
  <si>
    <t>m3.2.s.4.1 specification</t>
  </si>
  <si>
    <t>m3.2.s.4.2 analytical procedures</t>
  </si>
  <si>
    <t>m3.2.s.4.3 validation of analytical procedures</t>
  </si>
  <si>
    <t>m3.2.s.4.4 batch analyses</t>
  </si>
  <si>
    <t>m3.2.s.4.5 justification of specification</t>
  </si>
  <si>
    <t>m3.2.s.5 reference standards or materials</t>
  </si>
  <si>
    <t>m3.2.s.6 container closure system</t>
  </si>
  <si>
    <t>ich_3.2.s.7</t>
  </si>
  <si>
    <t>m3.2.s.7 stability</t>
  </si>
  <si>
    <t>m3.2.s.7.1 stability summary and conclusions</t>
  </si>
  <si>
    <t>m3.2.s.7.2 post-approval stability protocol and stability commitment</t>
  </si>
  <si>
    <t>m3.2.s.7.3 stability data</t>
  </si>
  <si>
    <t>substance (O), manufacturer (O), descriptor (O),  group title (O)</t>
  </si>
  <si>
    <t>ich_3.2.p</t>
  </si>
  <si>
    <t>m3.2.p drug product</t>
  </si>
  <si>
    <t>m3.2.p.1 description and composition of the drug product</t>
  </si>
  <si>
    <t>product (O), dosage form (O), manufacturer (O), group title (O)</t>
  </si>
  <si>
    <t>m3.2.p.2 pharmaceutical development</t>
  </si>
  <si>
    <t>ich_3.2.p.2.1</t>
  </si>
  <si>
    <t>m3.2.p.2.1 components of the drug product</t>
  </si>
  <si>
    <t>ich_3.2.p.2.2</t>
  </si>
  <si>
    <t>m3.2.p.2.2 drug product</t>
  </si>
  <si>
    <t>ich_3.2.p.2.3</t>
  </si>
  <si>
    <t>m3.2.p.2.3 manufacturing process development</t>
  </si>
  <si>
    <t>ich_3.2.p.2.4</t>
  </si>
  <si>
    <t>m3.2.p.2.4 container closure system</t>
  </si>
  <si>
    <t>ich_3.2.p.2.5</t>
  </si>
  <si>
    <t>m3.2.p.2.5 microbiological attributes</t>
  </si>
  <si>
    <t>ich_3.2.p.2.6</t>
  </si>
  <si>
    <t>m3.2.p.2.6 compatibility</t>
  </si>
  <si>
    <t>ich_3.2.p.3</t>
  </si>
  <si>
    <t>m3.2.p.3 manufacture</t>
  </si>
  <si>
    <t>m3.2.p.3.1 manufacturer(s)</t>
  </si>
  <si>
    <t>m3.2.p.3.2 batch formula</t>
  </si>
  <si>
    <t>m3.2.p.3.3 description of manufacturing process and process controls</t>
  </si>
  <si>
    <t>m3.2.p.3.4 controls of critical steps and intermediates</t>
  </si>
  <si>
    <t>m3.2.p.3.5 process validation and/or  evaluation</t>
  </si>
  <si>
    <t>ich_3.2.p.4</t>
  </si>
  <si>
    <t>m3.2.p.4 control of excipients</t>
  </si>
  <si>
    <t>product (O), dosage form (O), manufacturer (O), excipient (O), group title (O)</t>
  </si>
  <si>
    <t>m3.2.p.4.1 specifications</t>
  </si>
  <si>
    <t>m3.2.p.4.2 analytical procedures</t>
  </si>
  <si>
    <t>m3.2.p.4.3 validation of analytical procedures</t>
  </si>
  <si>
    <t>m3.2.p.4.4 justification of specifications</t>
  </si>
  <si>
    <t>m3.2.p.4.5 excipients of human or animal origin</t>
  </si>
  <si>
    <t>m3.2.p.4.6 novel excipients</t>
  </si>
  <si>
    <t>ich_3.2.p.5</t>
  </si>
  <si>
    <t>m3.2.p.5 control of drug product</t>
  </si>
  <si>
    <t>m3.2.p.5.1 specification(s)</t>
  </si>
  <si>
    <t>m3.2.p.5.2 analytical procedures</t>
  </si>
  <si>
    <t>m3.2.p.5.3 validation of analytical procedures</t>
  </si>
  <si>
    <t>m3.2.p.5.4 batch analyses</t>
  </si>
  <si>
    <t>m3.2.p.5.5 characterisation of impurities</t>
  </si>
  <si>
    <t>m3.2.p.5.6 justification of specifications</t>
  </si>
  <si>
    <t>m3.2.p.6 reference standards or materials</t>
  </si>
  <si>
    <t>m3.2.p.7 container closure system</t>
  </si>
  <si>
    <t>product (O), dosage form (O), manufacturer (O), container (O), group title (O)</t>
  </si>
  <si>
    <t>ich_3.2.p.8</t>
  </si>
  <si>
    <t>m3.2.p.8 stability</t>
  </si>
  <si>
    <t>product (O), dosage form (O), manufacturer (O)</t>
  </si>
  <si>
    <t>m3.2.p.8.1 stability summary and conclusion</t>
  </si>
  <si>
    <t>m3.2.p.8.2 post-approval stability protocol and stability commitment</t>
  </si>
  <si>
    <t>m3.2.p.8.3 stability data</t>
  </si>
  <si>
    <t>product (O), dosage form (O), manufacturer (O), descriptor (O), group title (O)</t>
  </si>
  <si>
    <t>ich_3.2.a</t>
  </si>
  <si>
    <t>m3.2.a appendices</t>
  </si>
  <si>
    <t>m3.2.a.1 facilities and equipment</t>
  </si>
  <si>
    <t>facility (O), group title (O)</t>
  </si>
  <si>
    <t>m3.2.a.2 adventitious agents safety evaluation</t>
  </si>
  <si>
    <t>component (O), group title (O)</t>
  </si>
  <si>
    <t>m3.2.a.3 excipients</t>
  </si>
  <si>
    <t>excipient (O), group title (O)</t>
  </si>
  <si>
    <t>ich_3.2.r</t>
  </si>
  <si>
    <t>m3.2 r regional information</t>
  </si>
  <si>
    <t>group title (O)</t>
  </si>
  <si>
    <t>m3.3 literature references</t>
  </si>
  <si>
    <t>m4.2.1 1 primary pharmacodynamics</t>
  </si>
  <si>
    <t>study id_study title (R), document type (R), study group order (O), group title (O)</t>
  </si>
  <si>
    <t>m4.2.1 2 secondary pharmacodynamics</t>
  </si>
  <si>
    <t>m4.2.1 3 safety pharmacology</t>
  </si>
  <si>
    <t>ich_4.2.1.4</t>
  </si>
  <si>
    <t>m4.2.1 4 pharmacodynamic drug interactions</t>
  </si>
  <si>
    <t>m4.2.2.1 analytical methods and validation reports</t>
  </si>
  <si>
    <t>study id_study title (R), document type (R), study group order (O),  group title (O)</t>
  </si>
  <si>
    <t>m4.2.2 2 absorption</t>
  </si>
  <si>
    <t>m4.2.2.3 distribution</t>
  </si>
  <si>
    <t>m4.2.2.4 metabolism</t>
  </si>
  <si>
    <t>m4.2.2.5 excretion</t>
  </si>
  <si>
    <t>m4.2.2.6 pharmacokinetic drug interactions</t>
  </si>
  <si>
    <t>ich_4.2.2.7</t>
  </si>
  <si>
    <t>m4.2.2.7 other pharmacokinetic studies</t>
  </si>
  <si>
    <t>m4.2.3.1 single-dose toxicity</t>
  </si>
  <si>
    <t>study id_study title (R), document type (R), species (R), route of admin (R), study group order (O), group title (O)</t>
  </si>
  <si>
    <t>m4.2.3.2 repeat-dose toxicity</t>
  </si>
  <si>
    <t>study id_study title (R), document type (R), species (R), route of admin (R), duration (O), study group order (O), group title (O)</t>
  </si>
  <si>
    <t>m4.2.3.3.1 in vitro</t>
  </si>
  <si>
    <t>m4.2.3.3.2 in vivo</t>
  </si>
  <si>
    <t>m4.2.3.4.1 long-term studies</t>
  </si>
  <si>
    <t>study id_study title (R), document type (R), species (R), study group order (O), group title (O)</t>
  </si>
  <si>
    <t>ich_4.2.3.4.2</t>
  </si>
  <si>
    <t>m4.2.3.4.2 short or medium-term studies</t>
  </si>
  <si>
    <t>ich_4.2.3.4.3</t>
  </si>
  <si>
    <t>m4.2.3.4.3 other studies</t>
  </si>
  <si>
    <t>m4.2.3.5.1 fertility and early embryonic development</t>
  </si>
  <si>
    <t>m4.2.3.5.2 embryofetal development</t>
  </si>
  <si>
    <t>m4.2.3.5.3 prenatal and postnatal development, including maternal function</t>
  </si>
  <si>
    <t>m4.2.3.5.4 studies in which the offspring juvenile animals are dosed and/or further evaluated</t>
  </si>
  <si>
    <t>m4.2.3.6 local tolerance</t>
  </si>
  <si>
    <t>m4.2.3.7.1 antigenicity</t>
  </si>
  <si>
    <t>m4.2.3.7.2 immunotoxicity</t>
  </si>
  <si>
    <t>m4.2.3.7.3 mechanistic studies</t>
  </si>
  <si>
    <t>m4.2.3.7.4 dependence</t>
  </si>
  <si>
    <t>m4.2.3.7.5 metabolites</t>
  </si>
  <si>
    <t>m4.2.3.7.6 impurities</t>
  </si>
  <si>
    <t>m4.2.3.7.7 other</t>
  </si>
  <si>
    <t>m4.3 literature references</t>
  </si>
  <si>
    <t>m5.2 tabular listing of all clinical studies</t>
  </si>
  <si>
    <t>m5.3.1 1 bioavailability study reports</t>
  </si>
  <si>
    <t>study id_study title (R), document type (R), site-id (O), study group order (O), group title (O)</t>
  </si>
  <si>
    <t>m5.3.1 2 comparative ba and bioequivalence study reports</t>
  </si>
  <si>
    <t>m5.3.1 3 in vitro  in vivo correlation study reports</t>
  </si>
  <si>
    <t>m5.3.1 4 reports of bioanalytical and analytical methods for human studies</t>
  </si>
  <si>
    <t>m5.3.2.1 plasma protein binding study reports</t>
  </si>
  <si>
    <t>m5.3.2.2 reports of hepatic metabolism and drug interaction studies</t>
  </si>
  <si>
    <t>m5.3.2.3 reports of studies using other human biomaterials</t>
  </si>
  <si>
    <t>m5.3.3.1 healthy subject pk and initial tolerability study reports</t>
  </si>
  <si>
    <t>m5.3.3.2 patient pk and initial tolerability study reports</t>
  </si>
  <si>
    <t>m5.3.3 3 intrinsic factor pk study reports</t>
  </si>
  <si>
    <t>m5.3.3.4 extrinsic factor pk study reports</t>
  </si>
  <si>
    <t>m5.3.3.5 population pk study reports</t>
  </si>
  <si>
    <t>m5.3.4.1 healthy subject pd and pk/pd study reports</t>
  </si>
  <si>
    <t>m5.3.4.2 patient pd and pk/pd study reports</t>
  </si>
  <si>
    <t>m5.3.5.1 study reports of controlled clinical studies pertinent to the claimed indication</t>
  </si>
  <si>
    <t>study id_study title (R), document type (R), indication (R),  type of control (R), site-id (O), study group order (O), group title (O)</t>
  </si>
  <si>
    <t>m5.3.5.2 study reports of uncontrolled clinical studies</t>
  </si>
  <si>
    <t>study id_study title (R), document type (R), indication (R), site-id (O), study group order (O), group title (O)</t>
  </si>
  <si>
    <t>m5.3.5.3 reports of analyses of data from more than one study</t>
  </si>
  <si>
    <t>m5.3.5.4 other study reports</t>
  </si>
  <si>
    <t>study id_study title (R), document type (R), indication (R), study group order (O), site-id (O), group title (O)</t>
  </si>
  <si>
    <t>The indication (R) should be the indication that the application is applied for, but not the indication that the study report itself is for.</t>
  </si>
  <si>
    <t>m5.3.6 reports of postmarketing experience</t>
  </si>
  <si>
    <t>study id_study title (O), document type (O),  site-id (O), study group order (O), group title (O)</t>
  </si>
  <si>
    <t>m5.3.7 case report forms and individual patient listings</t>
  </si>
  <si>
    <t>m5.4 literature references</t>
  </si>
  <si>
    <t>codeSystem-Name</t>
  </si>
  <si>
    <t>ICH Document Type</t>
    <phoneticPr fontId="8" type="noConversion"/>
  </si>
  <si>
    <t>Go-To-INDEX</t>
  </si>
  <si>
    <t>Provides the type of document.</t>
  </si>
  <si>
    <t>/PORP_IN000001UV/controlActProcess/subject/submissionUnit/component/contextOfUse/referencedBy/keyword/code/@code</t>
  </si>
  <si>
    <t>codeSystem-OID</t>
  </si>
  <si>
    <t>2.16.840.1.113883.3.989.2.2.1.3.3</t>
  </si>
  <si>
    <t>Code</t>
  </si>
  <si>
    <t>Description</t>
    <phoneticPr fontId="8" type="noConversion"/>
  </si>
  <si>
    <t>Content-of-Document</t>
  </si>
  <si>
    <t>E3-Reference</t>
  </si>
  <si>
    <t>ich_document_type_1</t>
  </si>
  <si>
    <t>preclinical study report</t>
  </si>
  <si>
    <t>Pre-clinical study report</t>
  </si>
  <si>
    <t>ich_document_type_2</t>
  </si>
  <si>
    <t>legacy clinical study report</t>
  </si>
  <si>
    <t>Clinical study report submitted as one file</t>
  </si>
  <si>
    <t>ich_document_type_3</t>
  </si>
  <si>
    <t>synopsis</t>
  </si>
  <si>
    <t>Study Report Synopsis</t>
  </si>
  <si>
    <t>ich_document_type_4</t>
  </si>
  <si>
    <t>study report body</t>
  </si>
  <si>
    <t>Study Report Body</t>
  </si>
  <si>
    <t>1, 3 to 15</t>
    <phoneticPr fontId="8" type="noConversion"/>
  </si>
  <si>
    <t>ich_document_type_5</t>
  </si>
  <si>
    <t>protocol or amendment</t>
  </si>
  <si>
    <t>Protocol and/or amendments</t>
  </si>
  <si>
    <t>16.1.1</t>
    <phoneticPr fontId="8" type="noConversion"/>
  </si>
  <si>
    <t>ich_document_type_6</t>
  </si>
  <si>
    <t>sample case report form</t>
  </si>
  <si>
    <t>Sample Case Report Form</t>
  </si>
  <si>
    <t>16.1.2</t>
  </si>
  <si>
    <t>ich_document_type_7</t>
  </si>
  <si>
    <t>iec irb consent form list</t>
  </si>
  <si>
    <t>IEC and IRB and Consent Form Listings</t>
  </si>
  <si>
    <t>16.1.3</t>
  </si>
  <si>
    <t>ich_document_type_8</t>
  </si>
  <si>
    <t>list description investigator site</t>
  </si>
  <si>
    <t>Description of Investigators and Sites</t>
  </si>
  <si>
    <t>16.1.4</t>
  </si>
  <si>
    <t>ich_document_type_9</t>
  </si>
  <si>
    <t>signatures investigators</t>
  </si>
  <si>
    <t>Signatures of principal or coordinating investigator(s) or sponsor’s responsible officer</t>
  </si>
  <si>
    <t>16.1.5</t>
  </si>
  <si>
    <t>ich_document_type_10</t>
  </si>
  <si>
    <t>list patients with batches</t>
  </si>
  <si>
    <t>Listing of patients receiving test drug(s) from specified batch</t>
  </si>
  <si>
    <t>16.1.6</t>
  </si>
  <si>
    <t>ich_document_type_11</t>
  </si>
  <si>
    <t>randomisation scheme</t>
  </si>
  <si>
    <t>Randomisation Scheme</t>
  </si>
  <si>
    <t>16.1.7</t>
  </si>
  <si>
    <t>ich_document_type_12</t>
  </si>
  <si>
    <t>audit certificates report</t>
  </si>
  <si>
    <t>Audit Certificates or similar documentation</t>
  </si>
  <si>
    <t>16.1.8</t>
  </si>
  <si>
    <t>ich_document_type_13</t>
  </si>
  <si>
    <t>statistical methods interim analysis plan</t>
  </si>
  <si>
    <t>Documentation of statistical methods
and interim analysis plans</t>
  </si>
  <si>
    <t>16.1.9</t>
  </si>
  <si>
    <t>ich_document_type_14</t>
  </si>
  <si>
    <t>inter-laboratory standardisation methods quality assurance</t>
  </si>
  <si>
    <t>Documentation of Inter-laboratory Standardization Methods and Quality Assurance or similar documentation</t>
  </si>
  <si>
    <t>16.1.10</t>
  </si>
  <si>
    <t>ich_document_type_15</t>
  </si>
  <si>
    <t>publications based on study</t>
  </si>
  <si>
    <t>Publications Based on the Study</t>
  </si>
  <si>
    <t>16.1.11</t>
  </si>
  <si>
    <t>ich_document_type_16</t>
  </si>
  <si>
    <t>publications referenced in report</t>
  </si>
  <si>
    <t>Publications Referenced in the Study
Report</t>
  </si>
  <si>
    <t>16.1.12</t>
  </si>
  <si>
    <t>ich_document_type_17</t>
  </si>
  <si>
    <t>discontinued patients</t>
  </si>
  <si>
    <t>Discontinued Patients Listing</t>
  </si>
  <si>
    <t>16.2.1</t>
  </si>
  <si>
    <t>ich_document_type_18</t>
  </si>
  <si>
    <t>protocol deviations</t>
  </si>
  <si>
    <t>Protocol Deviation Listing</t>
  </si>
  <si>
    <t>16.2.2</t>
  </si>
  <si>
    <t>ich_document_type_19</t>
  </si>
  <si>
    <t>patients excluded from efficacy analysis</t>
  </si>
  <si>
    <t>Patients Excluded from Efficacy Analysis Listing</t>
  </si>
  <si>
    <t>16.2.3</t>
  </si>
  <si>
    <t>ich_document_type_20</t>
  </si>
  <si>
    <t>demographic data</t>
  </si>
  <si>
    <t>Demographic Data Listing</t>
  </si>
  <si>
    <t>16.2.4</t>
  </si>
  <si>
    <t>ich_document_type_21</t>
  </si>
  <si>
    <t>compliance and drug concentration data</t>
  </si>
  <si>
    <t>Compliance and/or Drug Concentration
Data Listing</t>
  </si>
  <si>
    <t>16.2.5</t>
  </si>
  <si>
    <t>ich_document_type_22</t>
  </si>
  <si>
    <t>individual efficacy response data</t>
  </si>
  <si>
    <t>Individual Efficacy Response Data
Listing</t>
  </si>
  <si>
    <t>16.2.6</t>
  </si>
  <si>
    <t>ich_document_type_23</t>
  </si>
  <si>
    <t>adverse event listings</t>
  </si>
  <si>
    <t>File contains Adverse Event Listings</t>
  </si>
  <si>
    <t>16.2.7</t>
  </si>
  <si>
    <t>ich_document_type_24</t>
  </si>
  <si>
    <t>listing individual laboratory measurements by patient</t>
  </si>
  <si>
    <t>Individual Laboratory Measurements Listed by Patient</t>
  </si>
  <si>
    <t>16.2.8</t>
  </si>
  <si>
    <t>ich_document_type_25</t>
  </si>
  <si>
    <t>case report forms</t>
  </si>
  <si>
    <t>CRF for an individual subject</t>
  </si>
  <si>
    <t>ich_document_type_26</t>
  </si>
  <si>
    <t>available on request</t>
  </si>
  <si>
    <t>A file listing documents available upon
request for a single study. Consult regional guidance for use</t>
  </si>
  <si>
    <t>ich_document_type_27</t>
  </si>
  <si>
    <t>assay validation</t>
  </si>
  <si>
    <t>Reports addressing Assay Validation studies</t>
  </si>
  <si>
    <t>ich_document_type_28</t>
  </si>
  <si>
    <t>biomarkers</t>
  </si>
  <si>
    <t>Reports indicating uses of Biomarkers in various studies</t>
  </si>
  <si>
    <t>ich_document_type_29</t>
  </si>
  <si>
    <t>data monitoring review committees</t>
  </si>
  <si>
    <t>Data Monitoring Review Committee Reports</t>
  </si>
  <si>
    <t>ich_document_type_30</t>
  </si>
  <si>
    <t>device information</t>
  </si>
  <si>
    <t xml:space="preserve">Device description, specifications, performance, handling and complaints </t>
  </si>
  <si>
    <t>ich_document_type_31</t>
  </si>
  <si>
    <t>diagnostic tests</t>
  </si>
  <si>
    <t>Diagnostic Tests including Individualized Therapy</t>
  </si>
  <si>
    <t>ich_document_type_32</t>
  </si>
  <si>
    <t>gene therapy</t>
  </si>
  <si>
    <t>Include information/reports on:
- any clinical pharmacological studies / pharmacokinetics of the vector and vector products
- any immunological studies, e.g., development of antibodies to the vector and vector products
- a long-term follow-up protocol and any available data (especially with integrated retroviral vectors)
- environmental assessments, including shedding studies</t>
  </si>
  <si>
    <t>ich_document_type_33</t>
  </si>
  <si>
    <t>patient reported outcomes</t>
  </si>
  <si>
    <t>Reports addressing Patient Reported Outcomes</t>
  </si>
  <si>
    <t>ich_document_type_34</t>
  </si>
  <si>
    <t>pharmacodynamics</t>
  </si>
  <si>
    <t>Reports addressing Pharmacodynamics studies</t>
  </si>
  <si>
    <t>ich_document_type_35</t>
  </si>
  <si>
    <t>pharmacogenomics</t>
  </si>
  <si>
    <t>Reports addressing Pharmacogenomics studies</t>
  </si>
  <si>
    <t>ich_document_type_36</t>
  </si>
  <si>
    <t>pharmacokinetics</t>
  </si>
  <si>
    <t>Reports addressing Pharmacokinetics studies</t>
  </si>
  <si>
    <t>ich_document_type_37</t>
  </si>
  <si>
    <t>quality of life</t>
  </si>
  <si>
    <t>Reports addressing Quality of Life studies</t>
  </si>
  <si>
    <t>ich_document_type_38</t>
  </si>
  <si>
    <t>stem cells</t>
  </si>
  <si>
    <t>Include information/reports on:
- long-term follow-up for tumorigenicity
- any immunological studies, including panel-reactive antibodies
- any special biodistribution studies in humans</t>
  </si>
  <si>
    <t>ich_document_type_39</t>
  </si>
  <si>
    <t>abuse liability</t>
  </si>
  <si>
    <t>Reports addressing Abuse Liability studies</t>
  </si>
  <si>
    <t>ich_document_type_40</t>
  </si>
  <si>
    <t>antibody</t>
  </si>
  <si>
    <t>Reports addressing Antibody Data studies</t>
  </si>
  <si>
    <t>ich_document_type_41</t>
  </si>
  <si>
    <t>healthcare utilization</t>
  </si>
  <si>
    <t>Reports addressing Healthcare Utilization studies</t>
  </si>
  <si>
    <t>ich_document_type_42</t>
  </si>
  <si>
    <t>other data not specified</t>
  </si>
  <si>
    <t>Other data not specified in other sections</t>
  </si>
  <si>
    <t>ich_document_type_43</t>
  </si>
  <si>
    <t>pk/pd relationship</t>
  </si>
  <si>
    <t>Reports addressing Pharmacodynamics / Pharmacokinetics Relationship studies</t>
  </si>
  <si>
    <t>ich_document_type_44</t>
  </si>
  <si>
    <t>specialty report</t>
  </si>
  <si>
    <t>Reports addressing Specialty studies (e.g., Radioactivity Report-ADME, Dissolution Report, Health Authority Request)</t>
  </si>
  <si>
    <t>ich_document_type_45</t>
  </si>
  <si>
    <t>bimo</t>
  </si>
  <si>
    <t xml:space="preserve">Bioresearch Monitoring Information </t>
  </si>
  <si>
    <t>ich_document_type_46</t>
  </si>
  <si>
    <t>foreign clinical studies not under ind</t>
  </si>
  <si>
    <t>Reports of foreign clinical studies not conducted under an IND</t>
  </si>
  <si>
    <t>ich_document_type_47</t>
  </si>
  <si>
    <t>data tabulation dataset legacy</t>
  </si>
  <si>
    <t>Data tabulation dataset</t>
  </si>
  <si>
    <t>ich_document_type_48</t>
  </si>
  <si>
    <t>data tabulation data definition</t>
  </si>
  <si>
    <t>Data definitions for data tabulation
datasets</t>
  </si>
  <si>
    <t>ich_document_type_71</t>
  </si>
  <si>
    <t xml:space="preserve">data tabulation dataset sdtm </t>
  </si>
  <si>
    <t>ich_document_type_72</t>
  </si>
  <si>
    <t xml:space="preserve">data tabulation dataset send </t>
  </si>
  <si>
    <t>ich_document_type_49</t>
  </si>
  <si>
    <t>data listing dataset</t>
  </si>
  <si>
    <t>Data listing dataset</t>
  </si>
  <si>
    <t>ich_document_type_50</t>
  </si>
  <si>
    <t>data listing data definition</t>
  </si>
  <si>
    <t>Data definitions for data listing datasets</t>
  </si>
  <si>
    <t>ich_document_type_51</t>
  </si>
  <si>
    <t>analysis dataset legacy</t>
  </si>
  <si>
    <t>Analysis datasets</t>
  </si>
  <si>
    <t>ich_document_type_52</t>
  </si>
  <si>
    <t>analysis program</t>
  </si>
  <si>
    <t>Program file for analysis dataset</t>
  </si>
  <si>
    <t>ich_document_type_53</t>
  </si>
  <si>
    <t>analysis data definition</t>
  </si>
  <si>
    <t>Data definition for analysis datasets</t>
  </si>
  <si>
    <t>ich_document_type_73</t>
  </si>
  <si>
    <t>analysis dataset adam</t>
  </si>
  <si>
    <t>ich_document_type_54</t>
  </si>
  <si>
    <t>annotated crf</t>
  </si>
  <si>
    <t>Annotated CRF for datasets</t>
  </si>
  <si>
    <t>ich_document_type_55</t>
  </si>
  <si>
    <t>ecg</t>
  </si>
  <si>
    <t>Annotated ECG waveform dataset</t>
  </si>
  <si>
    <t>ich_document_type_56</t>
  </si>
  <si>
    <t>image</t>
  </si>
  <si>
    <t>Image files</t>
  </si>
  <si>
    <t>ich_document_type_57</t>
  </si>
  <si>
    <t>subject profiles</t>
  </si>
  <si>
    <t>Subject profile</t>
  </si>
  <si>
    <t>ich_document_type_58</t>
  </si>
  <si>
    <t>safety report</t>
  </si>
  <si>
    <t>IND safety report</t>
  </si>
  <si>
    <t>ich_document_type_59</t>
  </si>
  <si>
    <t>antibacterial</t>
  </si>
  <si>
    <t>Antibacterial microbiology report</t>
  </si>
  <si>
    <t>ich_document_type_60</t>
  </si>
  <si>
    <t>special pathogen</t>
  </si>
  <si>
    <t>Special pathogens (e.g., fungi, parasites, mycobacteria) and immune modulator microbiology report</t>
  </si>
  <si>
    <t>ich_document_type_61</t>
  </si>
  <si>
    <t>antiviral</t>
  </si>
  <si>
    <t>Antiviral microbiology report</t>
  </si>
  <si>
    <t>ich_document_type_62</t>
  </si>
  <si>
    <t>iss</t>
  </si>
  <si>
    <t>Integrated analysis of safety –
integrated summary of safety report</t>
  </si>
  <si>
    <t>ich_document_type_63</t>
  </si>
  <si>
    <t>ise</t>
  </si>
  <si>
    <t>Integrated analysis of efficacy –
integrated summary of efficacy report</t>
  </si>
  <si>
    <t>ich_document_type_64</t>
  </si>
  <si>
    <t>pm description</t>
  </si>
  <si>
    <t>Postmarketing periodic adverse event
drug experience report description</t>
  </si>
  <si>
    <t>ich_document_type_65</t>
  </si>
  <si>
    <t>study data standardization plan</t>
  </si>
  <si>
    <t>Study Data Standardization Plan</t>
  </si>
  <si>
    <t>ich_document_type_66</t>
  </si>
  <si>
    <t>study data reviewer's guide</t>
  </si>
  <si>
    <t>Study Data Reviewer's Guide</t>
  </si>
  <si>
    <t>ich_document_type_67</t>
  </si>
  <si>
    <t>analysis data reviewer's guide</t>
  </si>
  <si>
    <t>Analysis Data Reviewer's Guide</t>
  </si>
  <si>
    <t>ich_document_type_68</t>
  </si>
  <si>
    <t>hf validation protocol</t>
  </si>
  <si>
    <t xml:space="preserve">Protocol describing the design and methodology for a Human Factors validation study.  </t>
  </si>
  <si>
    <t>ich_document_type_69</t>
  </si>
  <si>
    <t>hf validation report</t>
  </si>
  <si>
    <t>Report providing the results from a Human Factors validation study.</t>
  </si>
  <si>
    <t>ich_document_type_70</t>
  </si>
  <si>
    <t>hf validation other</t>
  </si>
  <si>
    <t>Human Factors information that is not a validation protocol or report.</t>
  </si>
  <si>
    <t>ICH Duration</t>
    <phoneticPr fontId="4"/>
  </si>
  <si>
    <t>Provides the duration keyword that is applied to Context of Use.</t>
  </si>
  <si>
    <t>2.16.840.1.113883.3.989.2.2.1.4.1</t>
  </si>
  <si>
    <t>ich_duration_1</t>
  </si>
  <si>
    <t>ich_duration_2</t>
  </si>
  <si>
    <t>ich_duration_3</t>
  </si>
  <si>
    <t>Provides the route of administration keyword that is applied to Context of Use.</t>
  </si>
  <si>
    <t>Note:</t>
    <phoneticPr fontId="1" type="noConversion"/>
  </si>
  <si>
    <t>The presentation order should follow ICH M4S guidance</t>
    <phoneticPr fontId="1" type="noConversion"/>
  </si>
  <si>
    <t>2.16.840.1.113883.3.989.2.2.1.6.1</t>
  </si>
  <si>
    <t>ich_route_1</t>
  </si>
  <si>
    <t>ich_route_2</t>
  </si>
  <si>
    <t>intravenous</t>
  </si>
  <si>
    <t>ich_route_3</t>
  </si>
  <si>
    <t>intramuscular</t>
  </si>
  <si>
    <t>ich_route_4</t>
  </si>
  <si>
    <t>intraperitoneal</t>
    <phoneticPr fontId="1" type="noConversion"/>
  </si>
  <si>
    <t>ich_route_5</t>
  </si>
  <si>
    <t>subcutaneous</t>
  </si>
  <si>
    <t>ich_route_6</t>
  </si>
  <si>
    <t>inhalation</t>
  </si>
  <si>
    <t>ich_route_7</t>
  </si>
  <si>
    <t>topical</t>
  </si>
  <si>
    <t>ich_route_8</t>
  </si>
  <si>
    <t>other</t>
  </si>
  <si>
    <t>Provides the species keyword that is applied to Context of Use.</t>
  </si>
  <si>
    <t>The presentation order should follow ICH M4S guidance</t>
  </si>
  <si>
    <t>2.16.840.1.113883.3.989.2.2.1.7.1</t>
  </si>
  <si>
    <t>ich_species_1</t>
  </si>
  <si>
    <t>ich_species_2</t>
  </si>
  <si>
    <t>ich_species_3</t>
  </si>
  <si>
    <t>hamster</t>
  </si>
  <si>
    <t>ich_species_4</t>
  </si>
  <si>
    <t>other rodent</t>
    <phoneticPr fontId="1" type="noConversion"/>
  </si>
  <si>
    <t>ich_species_5</t>
  </si>
  <si>
    <t>rabbit</t>
  </si>
  <si>
    <t>ich_species_6</t>
  </si>
  <si>
    <t>ich_species_7</t>
  </si>
  <si>
    <t>non human primate</t>
    <phoneticPr fontId="1" type="noConversion"/>
  </si>
  <si>
    <t>ich_species_8</t>
  </si>
  <si>
    <t>other non rodent mammal</t>
    <phoneticPr fontId="1" type="noConversion"/>
  </si>
  <si>
    <t>ich_species_9</t>
  </si>
  <si>
    <t>non mammals</t>
    <phoneticPr fontId="1" type="noConversion"/>
  </si>
  <si>
    <t>ICH Type of Control</t>
    <phoneticPr fontId="4"/>
  </si>
  <si>
    <t>Provides the type of control keyword that is applied to Context of Use.</t>
  </si>
  <si>
    <t>2.16.840.1.113883.3.989.2.2.1.10.1</t>
  </si>
  <si>
    <t>ich_type_of_control_1</t>
  </si>
  <si>
    <t>placebo</t>
  </si>
  <si>
    <t>ich_type_of_control_2</t>
  </si>
  <si>
    <t>no treatment</t>
    <phoneticPr fontId="1" type="noConversion"/>
  </si>
  <si>
    <t>ich_type_of_control_3</t>
  </si>
  <si>
    <t>dose response without placebo</t>
  </si>
  <si>
    <t>ich_type_of_control_4</t>
  </si>
  <si>
    <t>active control without placebo</t>
    <phoneticPr fontId="1" type="noConversion"/>
  </si>
  <si>
    <t>ich_type_of_control_5</t>
  </si>
  <si>
    <t>external</t>
  </si>
  <si>
    <t>CTD</t>
    <phoneticPr fontId="4"/>
  </si>
  <si>
    <t>Dataset・CTD共通</t>
    <phoneticPr fontId="4"/>
  </si>
  <si>
    <t>Dataset・CTD共通</t>
    <rPh sb="11" eb="13">
      <t>キョウツウ</t>
    </rPh>
    <phoneticPr fontId="4"/>
  </si>
  <si>
    <t>Dataset</t>
    <phoneticPr fontId="4"/>
  </si>
  <si>
    <t>leaf title</t>
    <phoneticPr fontId="4"/>
  </si>
  <si>
    <t>sub-folder</t>
    <phoneticPr fontId="4"/>
  </si>
  <si>
    <t xml:space="preserve"> type of control</t>
    <phoneticPr fontId="4"/>
  </si>
  <si>
    <t>JP Study Data Category</t>
    <phoneticPr fontId="3"/>
  </si>
  <si>
    <t>JP Keyword Definition type</t>
  </si>
  <si>
    <t>JP Terminology(Tabulation)</t>
    <phoneticPr fontId="4"/>
  </si>
  <si>
    <t>JP Terminology(Analysis)</t>
    <phoneticPr fontId="4"/>
  </si>
  <si>
    <t>StudyG Order</t>
    <phoneticPr fontId="9"/>
  </si>
  <si>
    <t>子文書No</t>
    <rPh sb="0" eb="3">
      <t>コブンショ</t>
    </rPh>
    <phoneticPr fontId="9"/>
  </si>
  <si>
    <t>document title</t>
    <phoneticPr fontId="4"/>
  </si>
  <si>
    <t>Lower</t>
    <phoneticPr fontId="9"/>
  </si>
  <si>
    <t>Code=1の場合：explanation</t>
    <rPh sb="7" eb="9">
      <t>バアイ</t>
    </rPh>
    <phoneticPr fontId="4"/>
  </si>
  <si>
    <t>Code=2又は3の場合：terminology</t>
    <rPh sb="6" eb="7">
      <t>マタ</t>
    </rPh>
    <rPh sb="10" eb="12">
      <t>バアイ</t>
    </rPh>
    <phoneticPr fontId="4"/>
  </si>
  <si>
    <t>2.5 臨床に関する概括評価</t>
    <phoneticPr fontId="4"/>
  </si>
  <si>
    <t>2.5</t>
    <phoneticPr fontId="4"/>
  </si>
  <si>
    <t>New</t>
    <phoneticPr fontId="3"/>
  </si>
  <si>
    <t>25-clinical-overview</t>
    <phoneticPr fontId="4"/>
  </si>
  <si>
    <t>m2</t>
    <phoneticPr fontId="4"/>
  </si>
  <si>
    <t>2.7 臨床概要</t>
    <phoneticPr fontId="4"/>
  </si>
  <si>
    <t>2.7.1</t>
    <phoneticPr fontId="4"/>
  </si>
  <si>
    <t>271-summary-biopharm</t>
    <phoneticPr fontId="4"/>
  </si>
  <si>
    <t>272-summary-clin-pharm</t>
    <phoneticPr fontId="4"/>
  </si>
  <si>
    <t>273-summary-clin-efficacy-indication1</t>
    <phoneticPr fontId="4"/>
  </si>
  <si>
    <t>Indication-1</t>
    <phoneticPr fontId="4"/>
  </si>
  <si>
    <t>274-summary-clin-safety</t>
    <phoneticPr fontId="4"/>
  </si>
  <si>
    <t>275-literature-references</t>
    <phoneticPr fontId="4"/>
  </si>
  <si>
    <t>276-synopses-indiv-studies</t>
    <phoneticPr fontId="4"/>
  </si>
  <si>
    <t>5.2 全臨床試験一覧表</t>
    <rPh sb="4" eb="5">
      <t>ゼン</t>
    </rPh>
    <rPh sb="5" eb="7">
      <t>リンショウ</t>
    </rPh>
    <rPh sb="7" eb="9">
      <t>シケン</t>
    </rPh>
    <rPh sb="9" eb="11">
      <t>イチラン</t>
    </rPh>
    <rPh sb="11" eb="12">
      <t>ヒョウ</t>
    </rPh>
    <phoneticPr fontId="4"/>
  </si>
  <si>
    <t>5.2</t>
    <phoneticPr fontId="4"/>
  </si>
  <si>
    <t>52-tabular-listing-of-all-clin-studies</t>
    <phoneticPr fontId="4"/>
  </si>
  <si>
    <t>52-tab-list</t>
    <phoneticPr fontId="4"/>
  </si>
  <si>
    <t>5.3.1 生物薬剤学試験報告書</t>
    <phoneticPr fontId="4"/>
  </si>
  <si>
    <t>5.3.1.1 バイオアベイラビリティ（BA）試験報告書</t>
    <phoneticPr fontId="4"/>
  </si>
  <si>
    <t>5.3.1.2 比較BA試験及び生物学的同等性（BE）試験報告書</t>
    <phoneticPr fontId="4"/>
  </si>
  <si>
    <t>5.3.1.3 In Vitro－In Vivo の関連を検討した試験報告書</t>
    <phoneticPr fontId="4"/>
  </si>
  <si>
    <t>5.3.1.4 生物学的及び理化学的分析法検討報告書</t>
    <phoneticPr fontId="4"/>
  </si>
  <si>
    <t>5314-bioanalyt-analyt-met</t>
  </si>
  <si>
    <t>GHIBLI-001</t>
    <phoneticPr fontId="4"/>
  </si>
  <si>
    <t>Pre-study Validation of an ELISA Method for the Determination of GHIBLIin Human Serum (GHIBLI-001)</t>
    <phoneticPr fontId="4"/>
  </si>
  <si>
    <t>GHIBLI-002</t>
    <phoneticPr fontId="4"/>
  </si>
  <si>
    <r>
      <t xml:space="preserve">Validation of an Electrochemiluminescence-based Ligand Binding Assay for the Determination of </t>
    </r>
    <r>
      <rPr>
        <sz val="9"/>
        <color rgb="FFFF0000"/>
        <rFont val="ＭＳ ゴシック"/>
        <family val="3"/>
        <charset val="128"/>
      </rPr>
      <t>GHIBLI</t>
    </r>
    <r>
      <rPr>
        <sz val="9"/>
        <rFont val="ＭＳ ゴシック"/>
        <family val="3"/>
        <charset val="128"/>
      </rPr>
      <t>in Human Serum (GHIBLI-002)</t>
    </r>
    <phoneticPr fontId="4"/>
  </si>
  <si>
    <t>GHIBLI-003</t>
    <phoneticPr fontId="4"/>
  </si>
  <si>
    <r>
      <t>Pre-study Validation of an ELISA Method for the Detection of Anti-</t>
    </r>
    <r>
      <rPr>
        <sz val="9"/>
        <color rgb="FFFF0000"/>
        <rFont val="ＭＳ ゴシック"/>
        <family val="3"/>
        <charset val="128"/>
      </rPr>
      <t>GHIBLI Antibodie</t>
    </r>
    <r>
      <rPr>
        <sz val="9"/>
        <rFont val="ＭＳ ゴシック"/>
        <family val="3"/>
        <charset val="128"/>
      </rPr>
      <t>s in Human Serum (GHIBLI-003)</t>
    </r>
    <phoneticPr fontId="4"/>
  </si>
  <si>
    <t>GHIBLI-004</t>
    <phoneticPr fontId="4"/>
  </si>
  <si>
    <r>
      <t>Pre-study Validation of an Electrochemiluminescent (ECL) Method for the Detection of</t>
    </r>
    <r>
      <rPr>
        <sz val="9"/>
        <color rgb="FFFF0000"/>
        <rFont val="ＭＳ ゴシック"/>
        <family val="3"/>
        <charset val="128"/>
      </rPr>
      <t xml:space="preserve"> Anti-GHIBLI Antibodies</t>
    </r>
    <r>
      <rPr>
        <sz val="9"/>
        <rFont val="ＭＳ ゴシック"/>
        <family val="3"/>
        <charset val="128"/>
      </rPr>
      <t xml:space="preserve"> in Human Serum (GHIBLI-004)</t>
    </r>
    <phoneticPr fontId="4"/>
  </si>
  <si>
    <t>GHIBLI-005</t>
    <phoneticPr fontId="4"/>
  </si>
  <si>
    <r>
      <t>Validation of an Electrochemiluminescent (ECL) Assay for the Detection of Anti-</t>
    </r>
    <r>
      <rPr>
        <sz val="9"/>
        <color rgb="FFFF0000"/>
        <rFont val="ＭＳ ゴシック"/>
        <family val="3"/>
        <charset val="128"/>
      </rPr>
      <t>GHIBLI Antibodies</t>
    </r>
    <r>
      <rPr>
        <sz val="9"/>
        <rFont val="ＭＳ ゴシック"/>
        <family val="3"/>
        <charset val="128"/>
      </rPr>
      <t xml:space="preserve"> in Human Serum (GHIBLI-005)</t>
    </r>
    <phoneticPr fontId="4"/>
  </si>
  <si>
    <t>5.3.2 ヒト生体試料を用いた薬物動態関連の試験報告書</t>
    <phoneticPr fontId="4"/>
  </si>
  <si>
    <t>5.3.2.1 血漿蛋白結合試験報告書</t>
    <phoneticPr fontId="4"/>
  </si>
  <si>
    <t>5.3.2.2 肝代謝及び薬物相互作用試験報告書</t>
    <phoneticPr fontId="4"/>
  </si>
  <si>
    <t>5.3.2.3 他のヒト生体試料を用いた試験報告書</t>
    <phoneticPr fontId="4"/>
  </si>
  <si>
    <t>5.3.3 臨床薬物動態（PK）試験報告書</t>
    <phoneticPr fontId="4"/>
  </si>
  <si>
    <t>5.3.3.1 健康被験者におけるPK及び初期忍容性試験報告書</t>
    <phoneticPr fontId="4"/>
  </si>
  <si>
    <t>GHIBLI-1</t>
    <phoneticPr fontId="4"/>
  </si>
  <si>
    <t>ネコバス1988の第Ⅰ相単回投与試験 ～健康成人を対象とした無作為割付，個体間用量漸増二重盲検試験～</t>
  </si>
  <si>
    <t>jp_cdisc_single</t>
  </si>
  <si>
    <t>jp_sts</t>
  </si>
  <si>
    <t>see TSV</t>
    <phoneticPr fontId="9"/>
  </si>
  <si>
    <t>5.3.3.2 患者におけるPK及び初期忍容性試験報告書</t>
    <phoneticPr fontId="4"/>
  </si>
  <si>
    <t>GHIBLI-2</t>
    <phoneticPr fontId="4"/>
  </si>
  <si>
    <t>5.3.3.3 内因性要因を検討したPK試験報告書</t>
    <phoneticPr fontId="4"/>
  </si>
  <si>
    <t>GHIBLI-1A</t>
    <phoneticPr fontId="4"/>
  </si>
  <si>
    <t>GHIBLI-2A</t>
    <phoneticPr fontId="4"/>
  </si>
  <si>
    <t>5.3.3.4 外因性要因を検討したPK試験報告書</t>
    <phoneticPr fontId="4"/>
  </si>
  <si>
    <t>GHIBLI-1B</t>
    <phoneticPr fontId="4"/>
  </si>
  <si>
    <t>5.3.3.5 ポピュレーションPK試験報告書</t>
    <phoneticPr fontId="4"/>
  </si>
  <si>
    <t>GHIBLI-1C</t>
    <phoneticPr fontId="4"/>
  </si>
  <si>
    <t>jp_cdisc_integrated</t>
  </si>
  <si>
    <t>jp_pop</t>
  </si>
  <si>
    <t>GHIBLI-2B</t>
    <phoneticPr fontId="4"/>
  </si>
  <si>
    <t>GHIBLI-1-2</t>
    <phoneticPr fontId="4"/>
  </si>
  <si>
    <t>5.3.4 臨床薬力学（PD）試験報告書</t>
    <phoneticPr fontId="4"/>
  </si>
  <si>
    <t>5.3.4.1 健康被験者におけるPD試験及びPK/PD試験報告書</t>
    <phoneticPr fontId="4"/>
  </si>
  <si>
    <t>5341-1; GHIBLI-1; legacy clinical study report</t>
    <phoneticPr fontId="9"/>
  </si>
  <si>
    <t>5.3.4.2 患者におけるPD試験及びPK/PD試験報告書</t>
    <phoneticPr fontId="4"/>
  </si>
  <si>
    <t>5342-1; GHIBLI-2; legacy clinical study report</t>
    <phoneticPr fontId="9"/>
  </si>
  <si>
    <t>5.3.5 有効性及び安全性試験報告書</t>
    <phoneticPr fontId="4"/>
  </si>
  <si>
    <t>5.3.5.1 申請する適応症に関する比較対照試験報告書</t>
    <phoneticPr fontId="4"/>
  </si>
  <si>
    <t>GHIBLI-3</t>
    <phoneticPr fontId="4"/>
  </si>
  <si>
    <t>type_of_control_1_placebo</t>
  </si>
  <si>
    <t>jp_non_cp</t>
  </si>
  <si>
    <t>CRFs for Deaths SAEs and Withdrawals</t>
  </si>
  <si>
    <t>Other CRFs</t>
    <phoneticPr fontId="9"/>
  </si>
  <si>
    <t>5.3.5.2 非対照試験報告書</t>
    <phoneticPr fontId="4"/>
  </si>
  <si>
    <t>GHIBLI-4</t>
    <phoneticPr fontId="4"/>
  </si>
  <si>
    <t>5.3.5.3 複数の試験成績を併せて解析した報告書</t>
    <phoneticPr fontId="4"/>
  </si>
  <si>
    <t>GHIBLI-ISS</t>
    <phoneticPr fontId="4"/>
  </si>
  <si>
    <t>GHIBLI-ISE</t>
    <phoneticPr fontId="4"/>
  </si>
  <si>
    <t>5.3.5.4 その他の試験報告書</t>
    <phoneticPr fontId="4"/>
  </si>
  <si>
    <t>5.3.6 市販後の使用経験に関する報告書</t>
    <phoneticPr fontId="4"/>
  </si>
  <si>
    <t>5.3.7 患者データ一覧表及び症例記録</t>
    <phoneticPr fontId="4"/>
  </si>
  <si>
    <t>5.3.7.1 用量設定の根拠となった主要な試験及び主要な有効性の検証試験の症例一覧表</t>
    <phoneticPr fontId="4"/>
  </si>
  <si>
    <t>jp_m5.3.7.1</t>
  </si>
  <si>
    <r>
      <rPr>
        <sz val="9"/>
        <color rgb="FFFF0000"/>
        <rFont val="ＭＳ ゴシック"/>
        <family val="3"/>
        <charset val="128"/>
      </rPr>
      <t>5371-1；</t>
    </r>
    <r>
      <rPr>
        <sz val="9"/>
        <rFont val="ＭＳ ゴシック"/>
        <family val="3"/>
        <charset val="128"/>
      </rPr>
      <t>患者データ一覧</t>
    </r>
    <phoneticPr fontId="4"/>
  </si>
  <si>
    <t>patients-lists</t>
    <phoneticPr fontId="9"/>
  </si>
  <si>
    <t>患者データ一覧</t>
    <phoneticPr fontId="9"/>
  </si>
  <si>
    <t>5.3.7.2 実施された全ての臨床試験において副作用が観察された症例の一覧表</t>
    <phoneticPr fontId="4"/>
  </si>
  <si>
    <r>
      <rPr>
        <sz val="9"/>
        <color rgb="FFFF0000"/>
        <rFont val="ＭＳ ゴシック"/>
        <family val="3"/>
        <charset val="128"/>
      </rPr>
      <t>5372-1；</t>
    </r>
    <r>
      <rPr>
        <sz val="9"/>
        <rFont val="ＭＳ ゴシック"/>
        <family val="3"/>
        <charset val="128"/>
      </rPr>
      <t>有害事象が観察された症例の一覧表</t>
    </r>
    <phoneticPr fontId="4"/>
  </si>
  <si>
    <t>有害事象が観察された症例の一覧表</t>
    <phoneticPr fontId="9"/>
  </si>
  <si>
    <t>5.3.7.3 実施された全ての臨床試験において重篤な有害事象が観察された症例の一覧表</t>
    <phoneticPr fontId="4"/>
  </si>
  <si>
    <r>
      <rPr>
        <sz val="9"/>
        <color rgb="FFFF0000"/>
        <rFont val="ＭＳ ゴシック"/>
        <family val="3"/>
        <charset val="128"/>
      </rPr>
      <t>5373-1；</t>
    </r>
    <r>
      <rPr>
        <sz val="9"/>
        <rFont val="ＭＳ ゴシック"/>
        <family val="3"/>
        <charset val="128"/>
      </rPr>
      <t>重篤な有害事象が観察された症例の一覧表</t>
    </r>
    <phoneticPr fontId="4"/>
  </si>
  <si>
    <t>sae-lists</t>
    <phoneticPr fontId="9"/>
  </si>
  <si>
    <t>重篤な有害事象が観察された症例の一覧表</t>
    <phoneticPr fontId="9"/>
  </si>
  <si>
    <t>5.3.7.4 実施された全ての臨床試験において臨床検査値異常変動が観察された症例の一覧表</t>
    <phoneticPr fontId="4"/>
  </si>
  <si>
    <r>
      <rPr>
        <sz val="9"/>
        <color rgb="FFFF0000"/>
        <rFont val="ＭＳ ゴシック"/>
        <family val="3"/>
        <charset val="128"/>
      </rPr>
      <t>5374-1；</t>
    </r>
    <r>
      <rPr>
        <sz val="9"/>
        <rFont val="ＭＳ ゴシック"/>
        <family val="3"/>
        <charset val="128"/>
      </rPr>
      <t>臨床検査値異常変動が観察された症例の一覧表</t>
    </r>
    <phoneticPr fontId="4"/>
  </si>
  <si>
    <t>lab-lists</t>
    <phoneticPr fontId="9"/>
  </si>
  <si>
    <t>5.3.7.5 実施された全ての臨床試験において観察された臨床検査値の変動を適切に示した図</t>
    <phoneticPr fontId="4"/>
  </si>
  <si>
    <r>
      <rPr>
        <sz val="9"/>
        <color rgb="FFFF0000"/>
        <rFont val="ＭＳ ゴシック"/>
        <family val="3"/>
        <charset val="128"/>
      </rPr>
      <t>5375-1；</t>
    </r>
    <r>
      <rPr>
        <sz val="9"/>
        <rFont val="ＭＳ ゴシック"/>
        <family val="3"/>
        <charset val="128"/>
      </rPr>
      <t>臨床検査値の変動を示した図</t>
    </r>
    <phoneticPr fontId="4"/>
  </si>
  <si>
    <t>lab-figures</t>
    <phoneticPr fontId="9"/>
  </si>
  <si>
    <t>臨床検査値の変動を示した図</t>
    <phoneticPr fontId="9"/>
  </si>
  <si>
    <t>5.4 参考文献</t>
  </si>
  <si>
    <r>
      <rPr>
        <sz val="9"/>
        <color rgb="FFFF0000"/>
        <rFont val="ＭＳ ゴシック"/>
        <family val="3"/>
        <charset val="128"/>
      </rPr>
      <t xml:space="preserve">54-1; </t>
    </r>
    <r>
      <rPr>
        <sz val="9"/>
        <rFont val="ＭＳ ゴシック"/>
        <family val="3"/>
        <charset val="128"/>
      </rPr>
      <t>Methodologies to characterize the QT/corrected QT interval in the presence of drug-induced heart rate changes.</t>
    </r>
    <phoneticPr fontId="4"/>
  </si>
  <si>
    <t>54-lit-ref</t>
    <phoneticPr fontId="9"/>
  </si>
  <si>
    <t>ref</t>
    <phoneticPr fontId="9"/>
  </si>
  <si>
    <r>
      <rPr>
        <sz val="9"/>
        <color rgb="FFFF0000"/>
        <rFont val="ＭＳ ゴシック"/>
        <family val="3"/>
        <charset val="128"/>
      </rPr>
      <t>54-2;</t>
    </r>
    <r>
      <rPr>
        <sz val="9"/>
        <rFont val="ＭＳ ゴシック"/>
        <family val="3"/>
        <charset val="128"/>
      </rPr>
      <t xml:space="preserve"> Multicenter phase 3 study of Necobus1988 for the treatment of patients with Indication 1.</t>
    </r>
    <phoneticPr fontId="9"/>
  </si>
  <si>
    <r>
      <rPr>
        <sz val="9"/>
        <color rgb="FFFF0000"/>
        <rFont val="ＭＳ ゴシック"/>
        <family val="3"/>
        <charset val="128"/>
      </rPr>
      <t>54-3;</t>
    </r>
    <r>
      <rPr>
        <sz val="9"/>
        <rFont val="ＭＳ ゴシック"/>
        <family val="3"/>
        <charset val="128"/>
      </rPr>
      <t xml:space="preserve"> Safety and efficacy of Necobus1988 in Japanese patients with Indication 1.</t>
    </r>
    <phoneticPr fontId="9"/>
  </si>
  <si>
    <r>
      <rPr>
        <sz val="9"/>
        <color rgb="FFFF0000"/>
        <rFont val="ＭＳ ゴシック"/>
        <family val="3"/>
        <charset val="128"/>
      </rPr>
      <t>54-4;</t>
    </r>
    <r>
      <rPr>
        <sz val="9"/>
        <rFont val="ＭＳ ゴシック"/>
        <family val="3"/>
        <charset val="128"/>
      </rPr>
      <t xml:space="preserve"> Long-term effect of Necobus1988 on kidney in patients with Indication 1.</t>
    </r>
    <phoneticPr fontId="9"/>
  </si>
  <si>
    <r>
      <rPr>
        <sz val="9"/>
        <color rgb="FFFF0000"/>
        <rFont val="ＭＳ ゴシック"/>
        <family val="3"/>
        <charset val="128"/>
      </rPr>
      <t xml:space="preserve">54-5; </t>
    </r>
    <r>
      <rPr>
        <sz val="9"/>
        <rFont val="ＭＳ ゴシック"/>
        <family val="3"/>
        <charset val="128"/>
      </rPr>
      <t>Natural history of Indication 1</t>
    </r>
    <phoneticPr fontId="4"/>
  </si>
  <si>
    <t>TTL88-01;Preclinical study report</t>
  </si>
  <si>
    <t>TTL88-02;Preclinical study report</t>
  </si>
  <si>
    <t>SSGAMI1-1;Preclinical study report</t>
  </si>
  <si>
    <t>Laputa1-01;Preclinical study report</t>
  </si>
  <si>
    <t>SSGAMI2-1;Preclinical study report</t>
  </si>
  <si>
    <t>CHR01-01;Preclinical study report</t>
  </si>
  <si>
    <t>BUG99-01;Preclinical study report</t>
  </si>
  <si>
    <t>TETO-01;Preclinical study report</t>
  </si>
  <si>
    <t>TETO-11;Preclinical study report</t>
  </si>
  <si>
    <t>TETO-12;Preclinical study report</t>
  </si>
  <si>
    <t>TETO-13;Preclinical study report</t>
  </si>
  <si>
    <t>TATARA-N1988;Assay validation</t>
  </si>
  <si>
    <t>KAMAJI-M1;Assay validation</t>
  </si>
  <si>
    <t>KAMAJI-R1;Assay validation</t>
  </si>
  <si>
    <t>KAMAJI-D1;Assay validation</t>
  </si>
  <si>
    <t>KAMAJI-RB1;Assay validation</t>
  </si>
  <si>
    <t>KAMAJI-N1988-R1;Preclinical study report</t>
  </si>
  <si>
    <t>KAMAJI-N1988-D1;Preclinical study report</t>
  </si>
  <si>
    <t>SHIBAYAMA-2;Preclinical study report（4232-4.1-shibayama-2参照）</t>
  </si>
  <si>
    <t>SHIBAYAMA-2;Preclinical study report amendment 1（4232-4.2-shibayama-2参照）</t>
  </si>
  <si>
    <t>SHIBAYAMA-2;Preclinical study report amendment 2（4232-4.3-shibayama-2参照）</t>
  </si>
  <si>
    <t>ASHITAKA-02;Preclinical study report（4232-8-ashitaka-02参照）</t>
  </si>
  <si>
    <t>TATARA-N1988-R1;Preclinical study report</t>
  </si>
  <si>
    <t>TATARA-N1988-D1;Preclinical study report</t>
  </si>
  <si>
    <t>TATARA-N1988-JR1;Preclinical study report</t>
  </si>
  <si>
    <t>TATARA-N1988-R1;Preclinical study report(4222-5-tatara-n1988-r1参照）</t>
  </si>
  <si>
    <t>TATARA-N1988-D1;Preclinical study report（4222-6-tatara-n1988-d1参照）</t>
  </si>
  <si>
    <t>TATARA-N1988-JR1;Preclinical study report（4222-7-tatara-n1988-jr1参照）</t>
  </si>
  <si>
    <t>TATARA-N1988-PB1;Preclinical study report</t>
  </si>
  <si>
    <t>TATARA-N1988-BD1;Preclinical study report</t>
  </si>
  <si>
    <t>TATARA-N1988-RPT1;Preclinical study report</t>
  </si>
  <si>
    <t>eCTD-metab-01;Preclinical study report</t>
  </si>
  <si>
    <t>eCTD-metab-02;Preclinical study report</t>
  </si>
  <si>
    <t>eCTD-metab-03;Preclinical study report</t>
  </si>
  <si>
    <t>eCTD-metab-04;Preclinical study report</t>
  </si>
  <si>
    <t>eCTD-metab-05;Preclinical study report</t>
  </si>
  <si>
    <t>eCTD-metab-06;Preclinical study report</t>
  </si>
  <si>
    <t>eCTD-metab-07;Preclinical study report</t>
  </si>
  <si>
    <t>eCTD-metab-08;Preclinical study report</t>
  </si>
  <si>
    <t>eCTD-metab-09;Preclinical study report</t>
  </si>
  <si>
    <t>TATARA-N1988-MS1;Preclinical study report</t>
  </si>
  <si>
    <t>eCTD-PK-DI01;Preclinical study report</t>
  </si>
  <si>
    <t>SHIBAYAMA-9;Preclinical study report</t>
  </si>
  <si>
    <t>ASHITAKA-09;Preclinical study report</t>
  </si>
  <si>
    <t>KASAI-001;Preclinical study report</t>
  </si>
  <si>
    <t>KASAI-002;Preclinical study report</t>
  </si>
  <si>
    <t>SHIBAYAMA-1;Preclinical study report</t>
  </si>
  <si>
    <t>SHIBAYAMA-2;Preclinical study report</t>
  </si>
  <si>
    <t>SHIBAYAMA-2;Preclinical study report amendment 1</t>
  </si>
  <si>
    <t>SHIBAYAMA-2;Preclinical study report amendment 2</t>
  </si>
  <si>
    <t>SHIBAYAMA-3;Preclinical study report</t>
  </si>
  <si>
    <t>SHIBAYAMA-4;Preclinical study report</t>
  </si>
  <si>
    <t>ASHITAKA-01;Preclinical study report</t>
  </si>
  <si>
    <t>ASHITAKA-02;Preclinical study report</t>
  </si>
  <si>
    <t>ASHITAKA-03;Preclinical study report</t>
  </si>
  <si>
    <t>ASHITAKA-04;Preclinical study report</t>
  </si>
  <si>
    <t>eCTD-TX-G01;Preclinical study report</t>
  </si>
  <si>
    <t>eCTD-TX-G02;Preclinical study report</t>
  </si>
  <si>
    <t>eCTD-TX-G11;Preclinical study report</t>
  </si>
  <si>
    <t>KASAI-101;Preclinical study report</t>
  </si>
  <si>
    <t>SHIBAYAMA-11;Preclinical study report</t>
  </si>
  <si>
    <t>Ohmu-R1M;Preclinical study report</t>
  </si>
  <si>
    <t>Ohmu-R1F;Preclinical study report</t>
  </si>
  <si>
    <t>Ohmu-R2;Preclinical study report</t>
  </si>
  <si>
    <t>Ohmu-RB2;Preclinical study report</t>
  </si>
  <si>
    <t>Ohmu-R3;Preclinical study report</t>
  </si>
  <si>
    <t>Ohmu-R4;Preclinical study report</t>
  </si>
  <si>
    <t>FUKAI01-01;Preclinical study report</t>
  </si>
  <si>
    <t>FUKAI01-02;Preclinical study report</t>
  </si>
  <si>
    <t>FUKAI02-01;Preclinical study report</t>
  </si>
  <si>
    <t>FUKAI02-02;Preclinical study report</t>
  </si>
  <si>
    <t>eCTD-TX-OT01;Preclinical study report</t>
  </si>
  <si>
    <t>eCTD-TX-OT02;Preclinical study report</t>
  </si>
  <si>
    <t>Lupin-Dev01;Preclinical study report</t>
  </si>
  <si>
    <t>eCTD-TX-metab01;Preclinical study report</t>
  </si>
  <si>
    <t>eCTD-TX-imp01;Preclinical study report</t>
  </si>
  <si>
    <t>eCTD-TX-ad01;Preclinical study report</t>
  </si>
  <si>
    <t>eCTD-TX-ad02;Preclinical study report</t>
  </si>
  <si>
    <t>m3.2.P.4.1～m3.2.P.4.4</t>
  </si>
  <si>
    <t>m3.2.P.4.5</t>
  </si>
  <si>
    <t>m3.2.P.4.6</t>
  </si>
  <si>
    <t>m3.2.A.1</t>
  </si>
  <si>
    <t>m4.2.3.1, m4.2.3.2, m4.2.3.4.1</t>
  </si>
  <si>
    <t>m4.2.3.1, m4.2.3.2</t>
  </si>
  <si>
    <t>m4.2.3.2</t>
  </si>
  <si>
    <t>m5.3.5.1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</si>
</sst>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m\-dd"/>
    <numFmt numFmtId="177" formatCode="0_ ;[Red]\-0\ "/>
  </numFmts>
  <fonts count="109">
    <font>
      <sz val="11"/>
      <color theme="1"/>
      <name val="游ゴシック"/>
      <family val="2"/>
      <charset val="128"/>
      <scheme val="minor"/>
    </font>
    <font>
      <sz val="10"/>
      <name val="Arial"/>
      <family val="2"/>
    </font>
    <font>
      <b/>
      <sz val="10"/>
      <name val="Times New Roman"/>
      <family val="1"/>
    </font>
    <font>
      <sz val="6"/>
      <name val="游ゴシック"/>
      <family val="2"/>
      <charset val="128"/>
      <scheme val="minor"/>
    </font>
    <font>
      <sz val="6"/>
      <name val="ＭＳ Ｐゴシック"/>
      <family val="3"/>
      <charset val="128"/>
    </font>
    <font>
      <sz val="10"/>
      <name val="Times New Roman"/>
      <family val="1"/>
    </font>
    <font>
      <u/>
      <sz val="10"/>
      <color indexed="12"/>
      <name val="Arial"/>
      <family val="2"/>
    </font>
    <font>
      <u/>
      <sz val="10"/>
      <color indexed="12"/>
      <name val="Times New Roman"/>
      <family val="1"/>
    </font>
    <font>
      <sz val="8"/>
      <name val="Arial"/>
      <family val="2"/>
    </font>
    <font>
      <sz val="6"/>
      <name val="ＭＳ ゴシック"/>
      <family val="3"/>
      <charset val="128"/>
    </font>
    <font>
      <b/>
      <sz val="10"/>
      <color indexed="8"/>
      <name val="Times New Roman"/>
      <family val="1"/>
    </font>
    <font>
      <sz val="9"/>
      <name val="ＭＳ ゴシック"/>
      <family val="3"/>
      <charset val="128"/>
    </font>
    <font>
      <b/>
      <sz val="9"/>
      <name val="ＭＳ ゴシック"/>
      <family val="3"/>
      <charset val="128"/>
    </font>
    <font>
      <sz val="11"/>
      <name val="ＭＳ Ｐゴシック"/>
      <family val="3"/>
      <charset val="128"/>
    </font>
    <font>
      <b/>
      <sz val="9"/>
      <color theme="0" tint="-0.499984740745262"/>
      <name val="ＭＳ ゴシック"/>
      <family val="3"/>
      <charset val="128"/>
    </font>
    <font>
      <sz val="9"/>
      <color theme="1"/>
      <name val="ＭＳ ゴシック"/>
      <family val="3"/>
      <charset val="128"/>
    </font>
    <font>
      <sz val="9"/>
      <color rgb="FFFF0000"/>
      <name val="ＭＳ ゴシック"/>
      <family val="3"/>
      <charset val="128"/>
    </font>
    <font>
      <sz val="9"/>
      <color theme="0" tint="-0.499984740745262"/>
      <name val="ＭＳ ゴシック"/>
      <family val="3"/>
      <charset val="128"/>
    </font>
    <font>
      <sz val="9"/>
      <color rgb="FF0000FF"/>
      <name val="ＭＳ ゴシック"/>
      <family val="3"/>
      <charset val="128"/>
    </font>
    <font>
      <sz val="10.5"/>
      <name val="ＭＳ ゴシック"/>
      <family val="3"/>
      <charset val="128"/>
    </font>
    <font>
      <b/>
      <sz val="9"/>
      <color indexed="81"/>
      <name val="MS P ゴシック"/>
      <family val="3"/>
      <charset val="128"/>
    </font>
    <font>
      <sz val="9"/>
      <color indexed="81"/>
      <name val="MS P ゴシック"/>
      <family val="3"/>
      <charset val="128"/>
    </font>
    <font>
      <sz val="9"/>
      <name val="游ゴシック"/>
      <family val="3"/>
      <charset val="128"/>
      <scheme val="minor"/>
    </font>
    <font>
      <b/>
      <sz val="9"/>
      <name val="游ゴシック"/>
      <family val="3"/>
      <charset val="128"/>
      <scheme val="minor"/>
    </font>
    <font>
      <b/>
      <sz val="9"/>
      <color theme="1"/>
      <name val="游ゴシック"/>
      <family val="3"/>
      <charset val="128"/>
      <scheme val="minor"/>
    </font>
    <font>
      <b/>
      <sz val="9"/>
      <color theme="0"/>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theme="0"/>
      <name val="游ゴシック"/>
      <family val="3"/>
      <charset val="128"/>
      <scheme val="minor"/>
    </font>
    <font>
      <sz val="11"/>
      <color indexed="8"/>
      <name val="ＭＳ Ｐゴシック"/>
      <family val="3"/>
      <charset val="128"/>
    </font>
    <font>
      <sz val="11"/>
      <name val="Times New Roman"/>
      <family val="1"/>
    </font>
    <font>
      <sz val="10"/>
      <name val="ＭＳ Ｐ明朝"/>
      <family val="1"/>
      <charset val="128"/>
    </font>
    <font>
      <sz val="10"/>
      <color indexed="8"/>
      <name val="Times New Roman"/>
      <family val="1"/>
    </font>
    <font>
      <b/>
      <sz val="8.3000000000000007"/>
      <color indexed="8"/>
      <name val="Arial"/>
      <family val="2"/>
    </font>
    <font>
      <sz val="10"/>
      <color indexed="8"/>
      <name val="ＭＳ Ｐ明朝"/>
      <family val="1"/>
      <charset val="128"/>
    </font>
    <font>
      <sz val="6"/>
      <name val="游ゴシック"/>
      <family val="3"/>
      <charset val="128"/>
      <scheme val="minor"/>
    </font>
    <font>
      <sz val="9"/>
      <name val="Arial"/>
      <family val="2"/>
    </font>
    <font>
      <b/>
      <sz val="9"/>
      <name val="ＭＳ Ｐゴシック"/>
      <family val="3"/>
      <charset val="128"/>
    </font>
    <font>
      <sz val="9"/>
      <name val="ＭＳ Ｐゴシック"/>
      <family val="3"/>
      <charset val="128"/>
    </font>
    <font>
      <sz val="9"/>
      <name val="MS UI Gothic"/>
      <family val="3"/>
      <charset val="128"/>
    </font>
    <font>
      <sz val="11"/>
      <color indexed="8"/>
      <name val="Times New Roman"/>
      <family val="1"/>
    </font>
    <font>
      <sz val="10"/>
      <color indexed="10"/>
      <name val="Times New Roman"/>
      <family val="1"/>
    </font>
    <font>
      <sz val="11"/>
      <color indexed="12"/>
      <name val="Times New Roman"/>
      <family val="1"/>
    </font>
    <font>
      <sz val="10"/>
      <color indexed="12"/>
      <name val="Times New Roman"/>
      <family val="1"/>
    </font>
    <font>
      <sz val="10"/>
      <color theme="1"/>
      <name val="Times New Roman"/>
      <family val="1"/>
    </font>
    <font>
      <sz val="10"/>
      <color indexed="8"/>
      <name val="Arial"/>
      <family val="2"/>
    </font>
    <font>
      <sz val="11"/>
      <color indexed="10"/>
      <name val="Times New Roman"/>
      <family val="1"/>
    </font>
    <font>
      <sz val="10"/>
      <color indexed="8"/>
      <name val="Times New Roman"/>
      <family val="1"/>
      <charset val="128"/>
    </font>
    <font>
      <sz val="9"/>
      <color rgb="FF000000"/>
      <name val="Arial"/>
      <family val="2"/>
    </font>
    <font>
      <sz val="9"/>
      <color rgb="FF000000"/>
      <name val="あ"/>
      <family val="3"/>
      <charset val="128"/>
    </font>
    <font>
      <sz val="9"/>
      <color rgb="FF000000"/>
      <name val="MS UI Gothic"/>
      <family val="3"/>
      <charset val="128"/>
    </font>
    <font>
      <sz val="9"/>
      <color rgb="FF000000"/>
      <name val="ＭＳ Ｐゴシック"/>
      <family val="3"/>
      <charset val="128"/>
    </font>
    <font>
      <sz val="9"/>
      <color rgb="FF000000"/>
      <name val="ＭＳ ゴシック"/>
      <family val="3"/>
      <charset val="128"/>
    </font>
    <font>
      <sz val="11"/>
      <color rgb="FF000000"/>
      <name val="游ゴシック"/>
      <family val="3"/>
      <charset val="128"/>
      <scheme val="minor"/>
    </font>
    <font>
      <u/>
      <sz val="10"/>
      <name val="Times New Roman"/>
      <family val="1"/>
    </font>
    <font>
      <sz val="9"/>
      <name val="ＭＳ Ｐゴシック"/>
      <family val="2"/>
      <charset val="128"/>
    </font>
    <font>
      <sz val="9"/>
      <name val="游ゴシック"/>
      <family val="3"/>
      <charset val="128"/>
    </font>
    <font>
      <b/>
      <sz val="6"/>
      <color rgb="FF0000FF"/>
      <name val="游ゴシック"/>
      <family val="3"/>
      <charset val="128"/>
      <scheme val="minor"/>
    </font>
    <font>
      <b/>
      <sz val="9"/>
      <color theme="0"/>
      <name val="游ゴシック"/>
      <family val="3"/>
      <charset val="128"/>
    </font>
    <font>
      <b/>
      <sz val="9"/>
      <color theme="1"/>
      <name val="游ゴシック"/>
      <family val="3"/>
      <charset val="128"/>
    </font>
    <font>
      <strike/>
      <sz val="9"/>
      <name val="游ゴシック"/>
      <family val="3"/>
      <charset val="128"/>
      <scheme val="minor"/>
    </font>
    <font>
      <sz val="9"/>
      <color theme="1"/>
      <name val="游ゴシック"/>
      <family val="3"/>
      <charset val="128"/>
    </font>
    <font>
      <sz val="9"/>
      <color theme="0" tint="-0.499984740745262"/>
      <name val="游ゴシック"/>
      <family val="3"/>
      <charset val="128"/>
      <scheme val="minor"/>
    </font>
    <font>
      <sz val="9"/>
      <name val="MS UI Gothic"/>
      <family val="3"/>
    </font>
    <font>
      <sz val="10"/>
      <color rgb="FF0000FF"/>
      <name val="Times New Roman"/>
      <family val="1"/>
    </font>
    <font>
      <strike/>
      <sz val="10"/>
      <name val="Times New Roman"/>
      <family val="1"/>
    </font>
    <font>
      <sz val="9"/>
      <name val="Arial"/>
      <family val="3"/>
      <charset val="128"/>
    </font>
    <font>
      <b/>
      <sz val="9"/>
      <name val="Arial"/>
      <family val="2"/>
      <charset val="128"/>
    </font>
    <font>
      <sz val="9"/>
      <name val="Arial"/>
      <family val="2"/>
      <charset val="128"/>
    </font>
    <font>
      <sz val="9"/>
      <name val="あ"/>
      <family val="3"/>
      <charset val="128"/>
    </font>
    <font>
      <sz val="9"/>
      <name val="游ゴシック"/>
      <family val="2"/>
      <charset val="128"/>
    </font>
    <font>
      <sz val="9"/>
      <color theme="1"/>
      <name val="Yu Gothic Medium"/>
      <family val="2"/>
      <charset val="128"/>
    </font>
    <font>
      <sz val="11"/>
      <color theme="1"/>
      <name val="Times New Roman"/>
      <family val="1"/>
    </font>
    <font>
      <b/>
      <sz val="11"/>
      <color theme="1"/>
      <name val="Arial"/>
      <family val="2"/>
    </font>
    <font>
      <b/>
      <sz val="11"/>
      <color theme="1"/>
      <name val="ＭＳ ゴシック"/>
      <family val="3"/>
      <charset val="128"/>
    </font>
    <font>
      <b/>
      <sz val="10"/>
      <color theme="1"/>
      <name val="Arial"/>
      <family val="2"/>
    </font>
    <font>
      <b/>
      <sz val="10"/>
      <color theme="1"/>
      <name val="ＭＳ ゴシック"/>
      <family val="3"/>
      <charset val="128"/>
    </font>
    <font>
      <b/>
      <sz val="10"/>
      <color theme="1"/>
      <name val="ＭＳ ゴシック"/>
      <family val="2"/>
      <charset val="128"/>
    </font>
    <font>
      <b/>
      <sz val="10"/>
      <color theme="1"/>
      <name val="游ゴシック"/>
      <family val="2"/>
      <charset val="128"/>
    </font>
    <font>
      <b/>
      <sz val="11"/>
      <color theme="1"/>
      <name val="Trebuchet MS"/>
      <family val="2"/>
    </font>
    <font>
      <b/>
      <sz val="11"/>
      <color theme="1"/>
      <name val="ＭＳ 明朝"/>
      <family val="1"/>
      <charset val="128"/>
    </font>
    <font>
      <sz val="10.5"/>
      <color theme="1"/>
      <name val="Times New Roman"/>
      <family val="1"/>
    </font>
    <font>
      <sz val="10.5"/>
      <color theme="1"/>
      <name val="ＭＳ 明朝"/>
      <family val="1"/>
      <charset val="128"/>
    </font>
    <font>
      <sz val="10.5"/>
      <color rgb="FF0070C0"/>
      <name val="Times New Roman"/>
      <family val="1"/>
    </font>
    <font>
      <sz val="10.5"/>
      <color theme="1"/>
      <name val="Times New Roman"/>
      <family val="1"/>
      <charset val="128"/>
    </font>
    <font>
      <sz val="10.5"/>
      <color theme="1"/>
      <name val="Yu Gothic"/>
      <family val="1"/>
      <charset val="128"/>
    </font>
    <font>
      <sz val="10.5"/>
      <color rgb="FFFF0000"/>
      <name val="Times New Roman"/>
      <family val="1"/>
    </font>
    <font>
      <b/>
      <sz val="11"/>
      <color theme="1"/>
      <name val="Times New Roman"/>
      <family val="1"/>
    </font>
    <font>
      <sz val="10.5"/>
      <name val="ＭＳ 明朝"/>
      <family val="1"/>
      <charset val="128"/>
    </font>
    <font>
      <sz val="10.5"/>
      <name val="Times New Roman"/>
      <family val="1"/>
    </font>
    <font>
      <sz val="9"/>
      <name val="Times New Roman"/>
      <family val="1"/>
    </font>
    <font>
      <sz val="10.5"/>
      <color theme="5" tint="-0.249977111117893"/>
      <name val="ＭＳ 明朝"/>
      <family val="1"/>
      <charset val="128"/>
    </font>
    <font>
      <sz val="10.5"/>
      <color theme="9" tint="-0.249977111117893"/>
      <name val="Times New Roman"/>
      <family val="1"/>
    </font>
    <font>
      <b/>
      <sz val="10.5"/>
      <color theme="1"/>
      <name val="Times New Roman"/>
      <family val="1"/>
    </font>
    <font>
      <b/>
      <sz val="10.5"/>
      <color theme="1"/>
      <name val="游ゴシック"/>
      <family val="3"/>
      <charset val="128"/>
    </font>
    <font>
      <sz val="11"/>
      <color theme="1"/>
      <name val="ＭＳ 明朝"/>
      <family val="1"/>
      <charset val="128"/>
    </font>
    <font>
      <sz val="11"/>
      <color theme="1"/>
      <name val="Yu Gothic"/>
      <family val="1"/>
      <charset val="128"/>
    </font>
    <font>
      <b/>
      <sz val="9"/>
      <name val="游ゴシック"/>
      <family val="3"/>
      <charset val="128"/>
    </font>
    <font>
      <sz val="11"/>
      <color theme="0"/>
      <name val="游ゴシック"/>
      <family val="3"/>
      <charset val="128"/>
      <scheme val="minor"/>
    </font>
    <font>
      <sz val="9"/>
      <color theme="0"/>
      <name val="ＭＳ ゴシック"/>
      <family val="3"/>
      <charset val="128"/>
    </font>
    <font>
      <strike/>
      <sz val="9"/>
      <color theme="0"/>
      <name val="游ゴシック"/>
      <family val="3"/>
      <charset val="128"/>
      <scheme val="minor"/>
    </font>
    <font>
      <sz val="9"/>
      <color theme="0"/>
      <name val="游ゴシック"/>
      <family val="3"/>
      <charset val="128"/>
    </font>
    <font>
      <u/>
      <sz val="10"/>
      <color rgb="FFFF0000"/>
      <name val="Times New Roman"/>
      <family val="1"/>
    </font>
    <font>
      <strike/>
      <u/>
      <sz val="10"/>
      <color rgb="FFFF0000"/>
      <name val="Times New Roman"/>
      <family val="1"/>
    </font>
    <font>
      <vertAlign val="superscript"/>
      <sz val="12"/>
      <name val="ＭＳ Ｐゴシック"/>
      <family val="3"/>
      <charset val="128"/>
    </font>
    <font>
      <sz val="9"/>
      <color rgb="FFFF0000"/>
      <name val="ＭＳ Ｐゴシック"/>
      <family val="3"/>
      <charset val="128"/>
    </font>
    <font>
      <sz val="9"/>
      <color rgb="FFFF0000"/>
      <name val="ＭＳ Ｐゴシック"/>
      <family val="1"/>
      <charset val="128"/>
    </font>
    <font>
      <sz val="14"/>
      <color rgb="FFFF0000"/>
      <name val="Times New Roman"/>
      <family val="1"/>
    </font>
    <font>
      <sz val="10"/>
      <name val="Times New Roman"/>
      <family val="1"/>
      <charset val="128"/>
    </font>
  </fonts>
  <fills count="3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00B0F0"/>
        <bgColor indexed="64"/>
      </patternFill>
    </fill>
    <fill>
      <patternFill patternType="solid">
        <fgColor rgb="FF00CC66"/>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rgb="FFE2EFDA"/>
        <bgColor rgb="FF000000"/>
      </patternFill>
    </fill>
    <fill>
      <patternFill patternType="solid">
        <fgColor rgb="FFC0C0C0"/>
        <bgColor rgb="FF000000"/>
      </patternFill>
    </fill>
    <fill>
      <patternFill patternType="solid">
        <fgColor theme="5" tint="0.79998168889431442"/>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rgb="FFDDEBF7"/>
        <bgColor indexed="64"/>
      </patternFill>
    </fill>
    <fill>
      <patternFill patternType="solid">
        <fgColor rgb="FF80808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alignment vertical="center"/>
    </xf>
    <xf numFmtId="0" fontId="1" fillId="0" borderId="0"/>
    <xf numFmtId="0" fontId="6" fillId="0" borderId="0" applyNumberFormat="0" applyFill="0" applyBorder="0" applyAlignment="0" applyProtection="0">
      <alignment vertical="top"/>
      <protection locked="0"/>
    </xf>
    <xf numFmtId="0" fontId="1" fillId="0" borderId="0"/>
    <xf numFmtId="0" fontId="13" fillId="0" borderId="0"/>
    <xf numFmtId="0" fontId="13" fillId="0" borderId="0">
      <alignment vertical="center"/>
    </xf>
    <xf numFmtId="0" fontId="1" fillId="0" borderId="0"/>
    <xf numFmtId="0" fontId="29" fillId="0" borderId="0">
      <alignment vertical="center"/>
    </xf>
    <xf numFmtId="0" fontId="13" fillId="0" borderId="0"/>
    <xf numFmtId="0" fontId="1" fillId="0" borderId="0"/>
    <xf numFmtId="0" fontId="13" fillId="0" borderId="0">
      <alignment vertical="center"/>
    </xf>
  </cellStyleXfs>
  <cellXfs count="693">
    <xf numFmtId="0" fontId="0" fillId="0" borderId="0" xfId="0">
      <alignment vertical="center"/>
    </xf>
    <xf numFmtId="0" fontId="7" fillId="0" borderId="0" xfId="2" applyFont="1" applyAlignment="1" applyProtection="1"/>
    <xf numFmtId="0" fontId="7" fillId="0" borderId="0" xfId="2" applyFont="1" applyAlignment="1" applyProtection="1">
      <alignment wrapText="1"/>
    </xf>
    <xf numFmtId="0" fontId="11" fillId="0" borderId="0" xfId="0" applyFont="1" applyAlignment="1">
      <alignment horizontal="center" vertical="center" wrapText="1"/>
    </xf>
    <xf numFmtId="0" fontId="11" fillId="2" borderId="0" xfId="0" applyFont="1" applyFill="1" applyAlignment="1">
      <alignment horizontal="center" vertical="center" wrapText="1"/>
    </xf>
    <xf numFmtId="0" fontId="12" fillId="2" borderId="3" xfId="4" applyFont="1" applyFill="1" applyBorder="1" applyAlignment="1">
      <alignment horizontal="left" vertical="center" wrapText="1"/>
    </xf>
    <xf numFmtId="0" fontId="11" fillId="7" borderId="6" xfId="0" applyFont="1" applyFill="1" applyBorder="1" applyAlignment="1">
      <alignment horizontal="center" vertical="center" wrapText="1"/>
    </xf>
    <xf numFmtId="0" fontId="11" fillId="0" borderId="0" xfId="0" applyFont="1" applyAlignment="1">
      <alignment vertical="center" wrapText="1"/>
    </xf>
    <xf numFmtId="0" fontId="12" fillId="4"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4" borderId="1"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12" fillId="5" borderId="1" xfId="4" applyFont="1" applyFill="1" applyBorder="1" applyAlignment="1">
      <alignment horizontal="left" vertical="center" wrapText="1"/>
    </xf>
    <xf numFmtId="0" fontId="12" fillId="5" borderId="1" xfId="4" applyFont="1" applyFill="1" applyBorder="1" applyAlignment="1">
      <alignment vertical="center" wrapText="1"/>
    </xf>
    <xf numFmtId="0" fontId="11" fillId="7" borderId="1" xfId="0" applyFont="1" applyFill="1" applyBorder="1" applyAlignment="1">
      <alignment vertical="center" wrapText="1"/>
    </xf>
    <xf numFmtId="176" fontId="11" fillId="7" borderId="1" xfId="0" applyNumberFormat="1" applyFont="1" applyFill="1" applyBorder="1" applyAlignment="1">
      <alignment vertical="center" wrapText="1"/>
    </xf>
    <xf numFmtId="0" fontId="15" fillId="0" borderId="0" xfId="0" applyFont="1" applyAlignment="1">
      <alignment horizontal="center" vertical="center"/>
    </xf>
    <xf numFmtId="49" fontId="12" fillId="8" borderId="1" xfId="4" applyNumberFormat="1" applyFont="1" applyFill="1" applyBorder="1" applyAlignment="1">
      <alignment horizontal="left" vertical="center"/>
    </xf>
    <xf numFmtId="49" fontId="12" fillId="2" borderId="1" xfId="4" applyNumberFormat="1" applyFont="1" applyFill="1" applyBorder="1" applyAlignment="1">
      <alignment horizontal="left" vertical="center"/>
    </xf>
    <xf numFmtId="0" fontId="11" fillId="8" borderId="1" xfId="0" applyFont="1" applyFill="1" applyBorder="1" applyAlignment="1">
      <alignment horizontal="center" vertical="center" wrapText="1"/>
    </xf>
    <xf numFmtId="0" fontId="11" fillId="8" borderId="1" xfId="0" applyFont="1" applyFill="1" applyBorder="1" applyAlignment="1">
      <alignment vertical="center" wrapText="1"/>
    </xf>
    <xf numFmtId="49" fontId="12" fillId="8" borderId="1" xfId="4" applyNumberFormat="1" applyFont="1" applyFill="1" applyBorder="1" applyAlignment="1">
      <alignment horizontal="center" vertical="center"/>
    </xf>
    <xf numFmtId="176" fontId="12" fillId="8" borderId="1" xfId="4" applyNumberFormat="1" applyFont="1" applyFill="1" applyBorder="1" applyAlignment="1">
      <alignment horizontal="center" vertical="center"/>
    </xf>
    <xf numFmtId="49" fontId="11" fillId="0" borderId="1" xfId="5" applyNumberFormat="1" applyFont="1" applyBorder="1" applyAlignment="1">
      <alignment horizontal="left" vertical="center"/>
    </xf>
    <xf numFmtId="49" fontId="11" fillId="2" borderId="1" xfId="5" applyNumberFormat="1" applyFont="1" applyFill="1" applyBorder="1" applyAlignment="1">
      <alignment horizontal="left" vertical="center"/>
    </xf>
    <xf numFmtId="0" fontId="11" fillId="2" borderId="1" xfId="5" applyFont="1" applyFill="1" applyBorder="1" applyAlignment="1">
      <alignment horizontal="left" vertical="center"/>
    </xf>
    <xf numFmtId="0" fontId="11" fillId="9" borderId="1" xfId="5" applyFont="1" applyFill="1" applyBorder="1" applyAlignment="1">
      <alignment horizontal="left" vertical="center" wrapText="1"/>
    </xf>
    <xf numFmtId="0" fontId="11" fillId="2" borderId="1" xfId="5" applyFont="1" applyFill="1" applyBorder="1" applyAlignment="1">
      <alignment horizontal="left" vertical="center" wrapText="1"/>
    </xf>
    <xf numFmtId="0" fontId="11" fillId="2" borderId="1" xfId="5" applyFont="1" applyFill="1" applyBorder="1" applyAlignment="1">
      <alignment horizontal="center" vertical="center" wrapText="1"/>
    </xf>
    <xf numFmtId="0" fontId="11" fillId="2" borderId="1" xfId="5" applyFont="1" applyFill="1" applyBorder="1" applyAlignment="1">
      <alignment vertical="center" wrapText="1"/>
    </xf>
    <xf numFmtId="176" fontId="11" fillId="2" borderId="1" xfId="5" applyNumberFormat="1" applyFont="1" applyFill="1" applyBorder="1" applyAlignment="1">
      <alignment horizontal="center" vertical="center" wrapText="1"/>
    </xf>
    <xf numFmtId="49" fontId="12" fillId="0" borderId="8" xfId="4" applyNumberFormat="1" applyFont="1" applyBorder="1" applyAlignment="1">
      <alignment horizontal="center" vertical="center"/>
    </xf>
    <xf numFmtId="0" fontId="11" fillId="0" borderId="1" xfId="5" applyFont="1" applyBorder="1" applyAlignment="1">
      <alignment horizontal="left" vertical="center" wrapText="1"/>
    </xf>
    <xf numFmtId="0" fontId="11" fillId="9" borderId="1" xfId="5" applyFont="1" applyFill="1" applyBorder="1" applyAlignment="1">
      <alignment horizontal="left" vertical="center"/>
    </xf>
    <xf numFmtId="0" fontId="11" fillId="0" borderId="1" xfId="5" applyFont="1" applyBorder="1" applyAlignment="1">
      <alignment horizontal="center" vertical="center" wrapText="1"/>
    </xf>
    <xf numFmtId="0" fontId="11" fillId="0" borderId="1" xfId="5" applyFont="1" applyBorder="1" applyAlignment="1">
      <alignment vertical="center" wrapText="1"/>
    </xf>
    <xf numFmtId="0" fontId="16" fillId="0" borderId="1" xfId="5" applyFont="1" applyBorder="1" applyAlignment="1">
      <alignment horizontal="center" vertical="center" wrapText="1"/>
    </xf>
    <xf numFmtId="0" fontId="17" fillId="2" borderId="1" xfId="5" applyFont="1" applyFill="1" applyBorder="1" applyAlignment="1">
      <alignment horizontal="left" vertical="center" wrapText="1"/>
    </xf>
    <xf numFmtId="176" fontId="11" fillId="0" borderId="1" xfId="5" applyNumberFormat="1" applyFont="1" applyBorder="1" applyAlignment="1">
      <alignment horizontal="center" vertical="center" wrapText="1"/>
    </xf>
    <xf numFmtId="6" fontId="11" fillId="2" borderId="1" xfId="5" applyNumberFormat="1" applyFont="1" applyFill="1" applyBorder="1" applyAlignment="1">
      <alignment horizontal="left" vertical="center" wrapText="1"/>
    </xf>
    <xf numFmtId="6" fontId="11" fillId="0" borderId="1" xfId="5" applyNumberFormat="1" applyFont="1" applyBorder="1" applyAlignment="1">
      <alignment horizontal="center" vertical="center" wrapText="1"/>
    </xf>
    <xf numFmtId="0" fontId="16" fillId="7" borderId="1" xfId="5" applyFont="1" applyFill="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6" fillId="10" borderId="1" xfId="5" applyFont="1" applyFill="1" applyBorder="1" applyAlignment="1">
      <alignment horizontal="center" vertical="center" wrapText="1"/>
    </xf>
    <xf numFmtId="0" fontId="11" fillId="10" borderId="1" xfId="5" applyFont="1" applyFill="1" applyBorder="1" applyAlignment="1">
      <alignment vertical="center" wrapText="1"/>
    </xf>
    <xf numFmtId="0" fontId="11" fillId="11" borderId="1" xfId="5" applyFont="1" applyFill="1" applyBorder="1" applyAlignment="1">
      <alignment horizontal="left" vertical="center" wrapText="1"/>
    </xf>
    <xf numFmtId="0" fontId="18" fillId="9" borderId="1" xfId="5" applyFont="1" applyFill="1" applyBorder="1" applyAlignment="1">
      <alignment horizontal="left" vertical="center" wrapText="1"/>
    </xf>
    <xf numFmtId="176" fontId="11" fillId="9" borderId="1" xfId="5" applyNumberFormat="1" applyFont="1" applyFill="1" applyBorder="1" applyAlignment="1">
      <alignment horizontal="center" vertical="center" wrapText="1"/>
    </xf>
    <xf numFmtId="49" fontId="12" fillId="0" borderId="1" xfId="4" applyNumberFormat="1" applyFont="1" applyBorder="1" applyAlignment="1">
      <alignment horizontal="center" vertical="center"/>
    </xf>
    <xf numFmtId="176" fontId="12" fillId="0" borderId="1" xfId="4" applyNumberFormat="1" applyFont="1" applyBorder="1" applyAlignment="1">
      <alignment horizontal="center" vertical="center"/>
    </xf>
    <xf numFmtId="0" fontId="16" fillId="9" borderId="1" xfId="5" applyFont="1" applyFill="1" applyBorder="1" applyAlignment="1">
      <alignment horizontal="left" vertical="center" wrapText="1"/>
    </xf>
    <xf numFmtId="0" fontId="11" fillId="12" borderId="1" xfId="5" applyFont="1" applyFill="1" applyBorder="1" applyAlignment="1">
      <alignment horizontal="left" vertical="center" wrapText="1"/>
    </xf>
    <xf numFmtId="0" fontId="11" fillId="7" borderId="1" xfId="5" applyFont="1" applyFill="1" applyBorder="1" applyAlignment="1">
      <alignment horizontal="left" vertical="center"/>
    </xf>
    <xf numFmtId="0" fontId="11" fillId="7" borderId="1" xfId="5" applyFont="1" applyFill="1" applyBorder="1" applyAlignment="1">
      <alignment horizontal="left" vertical="center" wrapText="1"/>
    </xf>
    <xf numFmtId="176" fontId="11" fillId="0" borderId="0" xfId="0" applyNumberFormat="1" applyFont="1" applyAlignment="1">
      <alignment vertical="center" wrapText="1"/>
    </xf>
    <xf numFmtId="0" fontId="16" fillId="9" borderId="1" xfId="5" applyFont="1" applyFill="1" applyBorder="1" applyAlignment="1">
      <alignment horizontal="left" vertical="center"/>
    </xf>
    <xf numFmtId="49" fontId="16" fillId="2" borderId="1" xfId="5" applyNumberFormat="1" applyFont="1" applyFill="1" applyBorder="1" applyAlignment="1">
      <alignment horizontal="left" vertical="center"/>
    </xf>
    <xf numFmtId="0" fontId="16" fillId="11" borderId="1" xfId="5" applyFont="1" applyFill="1" applyBorder="1" applyAlignment="1">
      <alignment horizontal="left" vertical="center" wrapText="1"/>
    </xf>
    <xf numFmtId="0" fontId="11" fillId="11" borderId="1" xfId="5" applyFont="1" applyFill="1" applyBorder="1" applyAlignment="1">
      <alignment horizontal="center" vertical="center" wrapText="1"/>
    </xf>
    <xf numFmtId="0" fontId="11" fillId="3" borderId="1" xfId="5" applyFont="1" applyFill="1" applyBorder="1" applyAlignment="1">
      <alignment horizontal="center" vertical="center" wrapText="1"/>
    </xf>
    <xf numFmtId="176" fontId="11" fillId="3" borderId="1" xfId="5" applyNumberFormat="1" applyFont="1" applyFill="1" applyBorder="1" applyAlignment="1">
      <alignment horizontal="center" vertical="center" wrapText="1"/>
    </xf>
    <xf numFmtId="0" fontId="11" fillId="3" borderId="0" xfId="0" applyFont="1" applyFill="1" applyAlignment="1">
      <alignment vertical="center" wrapText="1"/>
    </xf>
    <xf numFmtId="176" fontId="11" fillId="3" borderId="0" xfId="0" applyNumberFormat="1" applyFont="1" applyFill="1" applyAlignment="1">
      <alignment vertical="center" wrapText="1"/>
    </xf>
    <xf numFmtId="49" fontId="11" fillId="2" borderId="1" xfId="4" applyNumberFormat="1" applyFont="1" applyFill="1" applyBorder="1" applyAlignment="1">
      <alignment horizontal="left" vertical="center"/>
    </xf>
    <xf numFmtId="0" fontId="11" fillId="2" borderId="1" xfId="0" applyFont="1" applyFill="1" applyBorder="1" applyAlignment="1">
      <alignment vertical="center" wrapText="1"/>
    </xf>
    <xf numFmtId="0" fontId="11" fillId="2" borderId="0" xfId="0" applyFont="1" applyFill="1" applyAlignment="1">
      <alignment vertical="center" wrapText="1"/>
    </xf>
    <xf numFmtId="0" fontId="12" fillId="4" borderId="1" xfId="4"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26" fillId="0" borderId="0" xfId="0" applyFont="1" applyAlignment="1">
      <alignment horizontal="center" vertical="center" wrapText="1"/>
    </xf>
    <xf numFmtId="49" fontId="22" fillId="0" borderId="1" xfId="5" applyNumberFormat="1" applyFont="1" applyBorder="1" applyAlignment="1">
      <alignment horizontal="left" vertical="center"/>
    </xf>
    <xf numFmtId="0" fontId="22" fillId="0" borderId="1" xfId="5" applyFont="1" applyBorder="1" applyAlignment="1">
      <alignment horizontal="left" vertical="center" wrapText="1"/>
    </xf>
    <xf numFmtId="0" fontId="22" fillId="0" borderId="1" xfId="5" applyFont="1" applyBorder="1" applyAlignment="1">
      <alignment horizontal="center" vertical="center" wrapText="1"/>
    </xf>
    <xf numFmtId="0" fontId="26" fillId="0" borderId="1" xfId="0" applyFont="1" applyBorder="1" applyAlignment="1">
      <alignment horizontal="left" vertical="center" wrapText="1"/>
    </xf>
    <xf numFmtId="0" fontId="28" fillId="13" borderId="0" xfId="0" applyFont="1" applyFill="1" applyAlignment="1">
      <alignment vertical="center" wrapText="1"/>
    </xf>
    <xf numFmtId="49" fontId="25" fillId="13" borderId="1" xfId="4" applyNumberFormat="1" applyFont="1" applyFill="1" applyBorder="1" applyAlignment="1">
      <alignment horizontal="left" vertical="center"/>
    </xf>
    <xf numFmtId="0" fontId="25" fillId="13" borderId="1" xfId="4" applyFont="1" applyFill="1" applyBorder="1" applyAlignment="1">
      <alignment horizontal="left" vertical="center" wrapText="1"/>
    </xf>
    <xf numFmtId="0" fontId="28" fillId="13" borderId="1" xfId="0" applyFont="1" applyFill="1" applyBorder="1" applyAlignment="1">
      <alignment horizontal="left" vertical="center" wrapText="1"/>
    </xf>
    <xf numFmtId="0" fontId="22" fillId="12" borderId="1" xfId="5" applyFont="1" applyFill="1" applyBorder="1" applyAlignment="1">
      <alignment horizontal="left" vertical="center" wrapText="1"/>
    </xf>
    <xf numFmtId="0" fontId="22" fillId="15" borderId="1" xfId="5" applyFont="1" applyFill="1" applyBorder="1" applyAlignment="1">
      <alignment horizontal="left" vertical="center" wrapText="1"/>
    </xf>
    <xf numFmtId="0" fontId="23" fillId="3" borderId="1" xfId="4" applyFont="1" applyFill="1" applyBorder="1" applyAlignment="1">
      <alignment horizontal="left" vertical="center" wrapText="1"/>
    </xf>
    <xf numFmtId="49" fontId="22" fillId="3" borderId="1" xfId="5" applyNumberFormat="1" applyFont="1" applyFill="1" applyBorder="1" applyAlignment="1">
      <alignment horizontal="left" vertical="center"/>
    </xf>
    <xf numFmtId="0" fontId="22" fillId="3" borderId="1" xfId="5" applyFont="1" applyFill="1" applyBorder="1" applyAlignment="1">
      <alignment horizontal="left" vertical="center" wrapText="1"/>
    </xf>
    <xf numFmtId="0" fontId="22" fillId="3" borderId="1" xfId="5" applyFont="1" applyFill="1" applyBorder="1" applyAlignment="1">
      <alignment horizontal="center" vertical="center" wrapText="1"/>
    </xf>
    <xf numFmtId="49" fontId="22" fillId="0" borderId="0" xfId="0" applyNumberFormat="1" applyFont="1">
      <alignment vertical="center"/>
    </xf>
    <xf numFmtId="49" fontId="22" fillId="0" borderId="0" xfId="0" applyNumberFormat="1" applyFont="1" applyAlignment="1">
      <alignment horizontal="center" vertical="center"/>
    </xf>
    <xf numFmtId="0" fontId="28" fillId="1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5" fillId="0" borderId="0" xfId="7" applyFont="1" applyAlignment="1">
      <alignment vertical="center" wrapText="1"/>
    </xf>
    <xf numFmtId="0" fontId="30" fillId="0" borderId="0" xfId="7" applyFont="1">
      <alignment vertical="center"/>
    </xf>
    <xf numFmtId="0" fontId="32" fillId="0" borderId="0" xfId="7" applyFont="1" applyAlignment="1">
      <alignment vertical="center" wrapText="1"/>
    </xf>
    <xf numFmtId="0" fontId="10" fillId="3" borderId="1" xfId="7" applyFont="1" applyFill="1" applyBorder="1" applyAlignment="1">
      <alignment vertical="center" wrapText="1"/>
    </xf>
    <xf numFmtId="0" fontId="10" fillId="3" borderId="1" xfId="7" applyFont="1" applyFill="1" applyBorder="1" applyAlignment="1">
      <alignment horizontal="left" vertical="top" wrapText="1"/>
    </xf>
    <xf numFmtId="0" fontId="5" fillId="0" borderId="1" xfId="7" applyFont="1" applyBorder="1" applyAlignment="1">
      <alignment vertical="center" wrapText="1"/>
    </xf>
    <xf numFmtId="0" fontId="32" fillId="0" borderId="1" xfId="7" applyFont="1" applyBorder="1" applyAlignment="1">
      <alignment vertical="center" wrapText="1"/>
    </xf>
    <xf numFmtId="0" fontId="5" fillId="0" borderId="1" xfId="7" applyFont="1" applyBorder="1">
      <alignment vertical="center"/>
    </xf>
    <xf numFmtId="0" fontId="31" fillId="0" borderId="1" xfId="7" applyFont="1" applyBorder="1" applyAlignment="1">
      <alignment vertical="center" wrapText="1"/>
    </xf>
    <xf numFmtId="0" fontId="22" fillId="16" borderId="1" xfId="5" applyFont="1" applyFill="1" applyBorder="1" applyAlignment="1">
      <alignment horizontal="left" vertical="center" wrapText="1"/>
    </xf>
    <xf numFmtId="0" fontId="22" fillId="16" borderId="1" xfId="5" applyFont="1" applyFill="1" applyBorder="1" applyAlignment="1">
      <alignment horizontal="center" vertical="center" wrapText="1"/>
    </xf>
    <xf numFmtId="49" fontId="22" fillId="16" borderId="1" xfId="5" applyNumberFormat="1" applyFont="1" applyFill="1" applyBorder="1" applyAlignment="1">
      <alignment horizontal="left" vertical="center"/>
    </xf>
    <xf numFmtId="0" fontId="22" fillId="0" borderId="1" xfId="4" applyFont="1" applyBorder="1" applyAlignment="1">
      <alignment horizontal="left" vertical="center" wrapText="1"/>
    </xf>
    <xf numFmtId="49" fontId="39" fillId="0" borderId="1" xfId="8" applyNumberFormat="1" applyFont="1" applyBorder="1" applyAlignment="1">
      <alignment horizontal="center" vertical="center" wrapText="1"/>
    </xf>
    <xf numFmtId="0" fontId="5" fillId="0" borderId="0" xfId="9" applyFont="1"/>
    <xf numFmtId="0" fontId="32" fillId="0" borderId="0" xfId="7" applyFont="1">
      <alignment vertical="center"/>
    </xf>
    <xf numFmtId="0" fontId="40" fillId="0" borderId="0" xfId="7" applyFont="1">
      <alignment vertical="center"/>
    </xf>
    <xf numFmtId="0" fontId="32" fillId="0" borderId="1" xfId="7" applyFont="1" applyBorder="1">
      <alignment vertical="center"/>
    </xf>
    <xf numFmtId="0" fontId="34" fillId="0" borderId="1" xfId="7" applyFont="1" applyBorder="1" applyAlignment="1">
      <alignment vertical="center" wrapText="1"/>
    </xf>
    <xf numFmtId="0" fontId="41" fillId="0" borderId="0" xfId="7" applyFont="1">
      <alignment vertical="center"/>
    </xf>
    <xf numFmtId="0" fontId="42" fillId="0" borderId="0" xfId="7" applyFont="1">
      <alignment vertical="center"/>
    </xf>
    <xf numFmtId="0" fontId="43" fillId="0" borderId="0" xfId="7" applyFont="1">
      <alignment vertical="center"/>
    </xf>
    <xf numFmtId="0" fontId="32" fillId="0" borderId="1" xfId="7" applyFont="1" applyBorder="1" applyAlignment="1">
      <alignment horizontal="left" vertical="center"/>
    </xf>
    <xf numFmtId="0" fontId="46" fillId="0" borderId="0" xfId="7" applyFont="1">
      <alignment vertical="center"/>
    </xf>
    <xf numFmtId="0" fontId="5" fillId="0" borderId="0" xfId="3" applyFont="1"/>
    <xf numFmtId="0" fontId="5" fillId="0" borderId="0" xfId="3" applyFont="1" applyAlignment="1">
      <alignment wrapText="1"/>
    </xf>
    <xf numFmtId="0" fontId="10" fillId="0" borderId="9" xfId="7" applyFont="1" applyBorder="1">
      <alignment vertical="center"/>
    </xf>
    <xf numFmtId="0" fontId="5" fillId="0" borderId="1" xfId="3" applyFont="1" applyBorder="1" applyAlignment="1">
      <alignment vertical="center"/>
    </xf>
    <xf numFmtId="0" fontId="0" fillId="0" borderId="0" xfId="0" applyAlignment="1">
      <alignment vertical="center" wrapText="1"/>
    </xf>
    <xf numFmtId="0" fontId="34" fillId="0" borderId="0" xfId="7" applyFont="1" applyAlignment="1">
      <alignment vertical="center" wrapText="1"/>
    </xf>
    <xf numFmtId="0" fontId="31" fillId="0" borderId="0" xfId="7" applyFont="1" applyAlignment="1">
      <alignment vertical="center" wrapText="1"/>
    </xf>
    <xf numFmtId="0" fontId="22" fillId="0" borderId="0" xfId="0" applyFont="1" applyAlignment="1">
      <alignment horizontal="right" vertical="center" wrapText="1"/>
    </xf>
    <xf numFmtId="0" fontId="53" fillId="0" borderId="0" xfId="0" applyFont="1">
      <alignment vertical="center"/>
    </xf>
    <xf numFmtId="0" fontId="47" fillId="0" borderId="0" xfId="7" applyFont="1" applyAlignment="1">
      <alignment vertical="center" wrapText="1"/>
    </xf>
    <xf numFmtId="0" fontId="2" fillId="17" borderId="1" xfId="3" applyFont="1" applyFill="1" applyBorder="1" applyAlignment="1">
      <alignment horizontal="left" vertical="top"/>
    </xf>
    <xf numFmtId="0" fontId="5" fillId="0" borderId="1" xfId="3" applyFont="1" applyBorder="1" applyAlignment="1">
      <alignment horizontal="left" vertical="top"/>
    </xf>
    <xf numFmtId="0" fontId="5" fillId="0" borderId="1" xfId="3" applyFont="1" applyBorder="1" applyAlignment="1">
      <alignment horizontal="left" vertical="top" wrapText="1"/>
    </xf>
    <xf numFmtId="0" fontId="2" fillId="17" borderId="1" xfId="3" applyFont="1" applyFill="1" applyBorder="1" applyAlignment="1">
      <alignment horizontal="left" vertical="top" wrapText="1"/>
    </xf>
    <xf numFmtId="0" fontId="1" fillId="0" borderId="0" xfId="3"/>
    <xf numFmtId="0" fontId="2" fillId="2" borderId="1" xfId="3" applyFont="1" applyFill="1" applyBorder="1" applyAlignment="1">
      <alignment horizontal="left" vertical="top"/>
    </xf>
    <xf numFmtId="0" fontId="54" fillId="0" borderId="0" xfId="2" applyFont="1" applyAlignment="1" applyProtection="1">
      <alignment wrapText="1"/>
    </xf>
    <xf numFmtId="0" fontId="5" fillId="0" borderId="0" xfId="2" applyFont="1" applyFill="1" applyAlignment="1" applyProtection="1">
      <alignment horizontal="right" vertical="top" wrapText="1"/>
    </xf>
    <xf numFmtId="0" fontId="5" fillId="0" borderId="0" xfId="3" applyFont="1" applyAlignment="1">
      <alignment horizontal="left" vertical="top"/>
    </xf>
    <xf numFmtId="0" fontId="7" fillId="0" borderId="0" xfId="2" applyFont="1" applyBorder="1" applyAlignment="1" applyProtection="1"/>
    <xf numFmtId="49" fontId="50" fillId="0" borderId="1" xfId="8" applyNumberFormat="1" applyFont="1" applyBorder="1" applyAlignment="1">
      <alignment horizontal="center" vertical="center" wrapText="1"/>
    </xf>
    <xf numFmtId="0" fontId="52" fillId="0" borderId="1" xfId="8" applyFont="1" applyBorder="1" applyAlignment="1">
      <alignment vertical="center"/>
    </xf>
    <xf numFmtId="0" fontId="37" fillId="9" borderId="1" xfId="8" applyFont="1" applyFill="1" applyBorder="1" applyAlignment="1">
      <alignment vertical="center"/>
    </xf>
    <xf numFmtId="49" fontId="37" fillId="9" borderId="1" xfId="8" applyNumberFormat="1" applyFont="1" applyFill="1" applyBorder="1" applyAlignment="1">
      <alignment horizontal="center" vertical="center"/>
    </xf>
    <xf numFmtId="49" fontId="39" fillId="17" borderId="1" xfId="8" applyNumberFormat="1" applyFont="1" applyFill="1" applyBorder="1" applyAlignment="1">
      <alignment horizontal="center" vertical="center"/>
    </xf>
    <xf numFmtId="49" fontId="39" fillId="18" borderId="1" xfId="8" applyNumberFormat="1" applyFont="1" applyFill="1" applyBorder="1" applyAlignment="1">
      <alignment horizontal="center" vertical="center" wrapText="1"/>
    </xf>
    <xf numFmtId="0" fontId="11" fillId="9" borderId="3" xfId="8" applyFont="1" applyFill="1" applyBorder="1" applyAlignment="1">
      <alignment horizontal="center" vertical="center" wrapText="1"/>
    </xf>
    <xf numFmtId="0" fontId="48" fillId="16" borderId="1" xfId="8" applyFont="1" applyFill="1" applyBorder="1" applyAlignment="1">
      <alignment vertical="center" wrapText="1"/>
    </xf>
    <xf numFmtId="49" fontId="50" fillId="16" borderId="1" xfId="8" applyNumberFormat="1" applyFont="1" applyFill="1" applyBorder="1" applyAlignment="1">
      <alignment horizontal="center" vertical="center" wrapText="1"/>
    </xf>
    <xf numFmtId="0" fontId="38" fillId="16" borderId="1" xfId="8" applyFont="1" applyFill="1" applyBorder="1" applyAlignment="1">
      <alignment vertical="center"/>
    </xf>
    <xf numFmtId="49" fontId="39" fillId="16" borderId="1" xfId="8" applyNumberFormat="1" applyFont="1" applyFill="1" applyBorder="1" applyAlignment="1">
      <alignment horizontal="center" vertical="center" wrapText="1"/>
    </xf>
    <xf numFmtId="0" fontId="22" fillId="0" borderId="1" xfId="0" applyFont="1" applyBorder="1" applyAlignment="1">
      <alignment horizontal="left" vertical="center" wrapText="1"/>
    </xf>
    <xf numFmtId="0" fontId="37" fillId="19" borderId="1" xfId="0" applyFont="1" applyFill="1" applyBorder="1">
      <alignment vertical="center"/>
    </xf>
    <xf numFmtId="0" fontId="37" fillId="19" borderId="1" xfId="0" applyFont="1" applyFill="1" applyBorder="1" applyAlignment="1">
      <alignment horizontal="center" vertical="center"/>
    </xf>
    <xf numFmtId="0" fontId="39" fillId="0" borderId="1" xfId="0" applyFont="1" applyBorder="1" applyAlignment="1">
      <alignment horizontal="center" vertical="center" wrapText="1"/>
    </xf>
    <xf numFmtId="0" fontId="39" fillId="20" borderId="1" xfId="0" applyFont="1" applyFill="1" applyBorder="1" applyAlignment="1">
      <alignment horizontal="center" vertical="center"/>
    </xf>
    <xf numFmtId="0" fontId="38" fillId="19" borderId="10" xfId="0" applyFont="1" applyFill="1" applyBorder="1" applyAlignment="1">
      <alignment horizontal="center" vertical="center"/>
    </xf>
    <xf numFmtId="0" fontId="38" fillId="19" borderId="1" xfId="0" applyFont="1" applyFill="1" applyBorder="1" applyAlignment="1">
      <alignment horizontal="center" vertical="center"/>
    </xf>
    <xf numFmtId="0" fontId="39" fillId="20" borderId="1" xfId="0" applyFont="1" applyFill="1" applyBorder="1" applyAlignment="1">
      <alignment horizontal="center" vertical="center" wrapText="1"/>
    </xf>
    <xf numFmtId="0" fontId="56" fillId="0" borderId="1" xfId="5" applyFont="1" applyBorder="1" applyAlignment="1">
      <alignment horizontal="left" vertical="center" wrapText="1"/>
    </xf>
    <xf numFmtId="0" fontId="26" fillId="0" borderId="0" xfId="0" applyFont="1" applyAlignment="1">
      <alignment horizontal="center" vertical="center"/>
    </xf>
    <xf numFmtId="0" fontId="22" fillId="0" borderId="0" xfId="0" applyFont="1" applyAlignment="1">
      <alignment horizontal="left" vertical="center"/>
    </xf>
    <xf numFmtId="0" fontId="57" fillId="0" borderId="0" xfId="0" applyFont="1" applyAlignment="1">
      <alignment horizontal="center" vertical="center"/>
    </xf>
    <xf numFmtId="0" fontId="22" fillId="0" borderId="0" xfId="0" applyFont="1" applyAlignment="1">
      <alignment horizontal="center" vertical="center"/>
    </xf>
    <xf numFmtId="0" fontId="27" fillId="0" borderId="0" xfId="0" applyFont="1" applyAlignment="1">
      <alignment horizontal="left" vertical="center"/>
    </xf>
    <xf numFmtId="0" fontId="26" fillId="0" borderId="0" xfId="0" applyFont="1" applyAlignment="1">
      <alignment horizontal="left" vertical="center"/>
    </xf>
    <xf numFmtId="0" fontId="22" fillId="0" borderId="1" xfId="5" applyFont="1" applyBorder="1" applyAlignment="1">
      <alignment horizontal="center" vertical="center"/>
    </xf>
    <xf numFmtId="49" fontId="22" fillId="21" borderId="1" xfId="5" applyNumberFormat="1" applyFont="1" applyFill="1" applyBorder="1" applyAlignment="1">
      <alignment horizontal="center" vertical="center"/>
    </xf>
    <xf numFmtId="177" fontId="56" fillId="12" borderId="1" xfId="4" applyNumberFormat="1" applyFont="1" applyFill="1" applyBorder="1" applyAlignment="1">
      <alignment horizontal="center" vertical="center" wrapText="1"/>
    </xf>
    <xf numFmtId="0" fontId="22" fillId="0" borderId="1" xfId="4" applyFont="1" applyBorder="1" applyAlignment="1">
      <alignment horizontal="center" vertical="center" wrapText="1"/>
    </xf>
    <xf numFmtId="0" fontId="22" fillId="16" borderId="1" xfId="4" applyFont="1" applyFill="1" applyBorder="1" applyAlignment="1">
      <alignment horizontal="left" vertical="center" wrapText="1"/>
    </xf>
    <xf numFmtId="0" fontId="26" fillId="12" borderId="1" xfId="0" applyFont="1" applyFill="1" applyBorder="1" applyAlignment="1">
      <alignment horizontal="center" vertical="center"/>
    </xf>
    <xf numFmtId="0" fontId="22" fillId="15" borderId="1" xfId="5" applyFont="1" applyFill="1" applyBorder="1" applyAlignment="1">
      <alignment horizontal="center" vertical="center" wrapText="1"/>
    </xf>
    <xf numFmtId="0" fontId="22" fillId="12" borderId="1" xfId="0" applyFont="1" applyFill="1" applyBorder="1" applyAlignment="1">
      <alignment horizontal="center" vertical="center"/>
    </xf>
    <xf numFmtId="0" fontId="22" fillId="0" borderId="3" xfId="4" applyFont="1" applyBorder="1" applyAlignment="1">
      <alignment vertical="center" wrapText="1"/>
    </xf>
    <xf numFmtId="0" fontId="22" fillId="12" borderId="1" xfId="0" applyFont="1" applyFill="1" applyBorder="1">
      <alignment vertical="center"/>
    </xf>
    <xf numFmtId="0" fontId="22" fillId="12" borderId="7" xfId="0" applyFont="1" applyFill="1" applyBorder="1">
      <alignment vertical="center"/>
    </xf>
    <xf numFmtId="0" fontId="22" fillId="0" borderId="1" xfId="5" applyFont="1" applyBorder="1" applyAlignment="1">
      <alignment horizontal="left" vertical="center"/>
    </xf>
    <xf numFmtId="0" fontId="60" fillId="0" borderId="1" xfId="4" applyFont="1" applyBorder="1" applyAlignment="1">
      <alignment horizontal="center" vertical="center" wrapText="1"/>
    </xf>
    <xf numFmtId="0" fontId="60" fillId="0" borderId="1" xfId="4" applyFont="1" applyBorder="1" applyAlignment="1">
      <alignment horizontal="left" vertical="center" wrapText="1"/>
    </xf>
    <xf numFmtId="49" fontId="58" fillId="13" borderId="1" xfId="4" applyNumberFormat="1" applyFont="1" applyFill="1" applyBorder="1" applyAlignment="1">
      <alignment horizontal="center" vertical="center"/>
    </xf>
    <xf numFmtId="0" fontId="56" fillId="0" borderId="1" xfId="5" applyFont="1" applyBorder="1" applyAlignment="1">
      <alignment horizontal="center" vertical="center"/>
    </xf>
    <xf numFmtId="0" fontId="26" fillId="12" borderId="0" xfId="0" applyFont="1" applyFill="1" applyAlignment="1">
      <alignment horizontal="center" vertical="center"/>
    </xf>
    <xf numFmtId="49" fontId="22" fillId="0" borderId="1" xfId="5" applyNumberFormat="1" applyFont="1" applyBorder="1" applyAlignment="1">
      <alignment horizontal="center" vertical="center"/>
    </xf>
    <xf numFmtId="49" fontId="23" fillId="21" borderId="1" xfId="5" applyNumberFormat="1" applyFont="1" applyFill="1" applyBorder="1" applyAlignment="1">
      <alignment horizontal="center" vertical="center"/>
    </xf>
    <xf numFmtId="0" fontId="15" fillId="0" borderId="0" xfId="0" applyFont="1" applyAlignment="1">
      <alignment horizontal="left" vertical="center"/>
    </xf>
    <xf numFmtId="0" fontId="56" fillId="0" borderId="0" xfId="0" applyFont="1" applyAlignment="1">
      <alignment horizontal="center" vertical="center"/>
    </xf>
    <xf numFmtId="177" fontId="56" fillId="0" borderId="0" xfId="0" applyNumberFormat="1" applyFont="1" applyAlignment="1">
      <alignment horizontal="center" vertical="center" wrapText="1"/>
    </xf>
    <xf numFmtId="0" fontId="56" fillId="0" borderId="0" xfId="0" applyFont="1" applyAlignment="1">
      <alignment horizontal="center" vertical="center" wrapText="1"/>
    </xf>
    <xf numFmtId="0" fontId="56" fillId="0" borderId="0" xfId="0" applyFont="1" applyAlignment="1">
      <alignment vertical="center" wrapText="1"/>
    </xf>
    <xf numFmtId="49" fontId="58" fillId="23" borderId="1" xfId="4" applyNumberFormat="1" applyFont="1" applyFill="1" applyBorder="1" applyAlignment="1">
      <alignment horizontal="left" vertical="center"/>
    </xf>
    <xf numFmtId="177" fontId="58" fillId="23" borderId="1" xfId="4" applyNumberFormat="1" applyFont="1" applyFill="1" applyBorder="1" applyAlignment="1">
      <alignment horizontal="center" vertical="center"/>
    </xf>
    <xf numFmtId="49" fontId="58" fillId="23" borderId="1" xfId="4" applyNumberFormat="1" applyFont="1" applyFill="1" applyBorder="1" applyAlignment="1">
      <alignment horizontal="center" vertical="center"/>
    </xf>
    <xf numFmtId="177" fontId="58" fillId="23" borderId="1" xfId="4" applyNumberFormat="1" applyFont="1" applyFill="1" applyBorder="1" applyAlignment="1">
      <alignment horizontal="center" vertical="center" wrapText="1"/>
    </xf>
    <xf numFmtId="49" fontId="58" fillId="23" borderId="1" xfId="4" applyNumberFormat="1" applyFont="1" applyFill="1" applyBorder="1" applyAlignment="1">
      <alignment horizontal="left" vertical="center" wrapText="1"/>
    </xf>
    <xf numFmtId="0" fontId="58" fillId="23" borderId="1" xfId="0" applyFont="1" applyFill="1" applyBorder="1" applyAlignment="1">
      <alignment vertical="center" wrapText="1"/>
    </xf>
    <xf numFmtId="0" fontId="58" fillId="23" borderId="4" xfId="0" applyFont="1" applyFill="1" applyBorder="1" applyAlignment="1">
      <alignment vertical="center" wrapText="1"/>
    </xf>
    <xf numFmtId="49" fontId="58" fillId="13" borderId="1" xfId="4" applyNumberFormat="1" applyFont="1" applyFill="1" applyBorder="1" applyAlignment="1">
      <alignment horizontal="left" vertical="center"/>
    </xf>
    <xf numFmtId="177" fontId="58" fillId="13" borderId="1" xfId="4" applyNumberFormat="1" applyFont="1" applyFill="1" applyBorder="1" applyAlignment="1">
      <alignment horizontal="center" vertical="center"/>
    </xf>
    <xf numFmtId="177" fontId="58" fillId="13" borderId="1" xfId="4" applyNumberFormat="1" applyFont="1" applyFill="1" applyBorder="1" applyAlignment="1">
      <alignment horizontal="center" vertical="center" wrapText="1"/>
    </xf>
    <xf numFmtId="49" fontId="58" fillId="13" borderId="1" xfId="4" applyNumberFormat="1" applyFont="1" applyFill="1" applyBorder="1" applyAlignment="1">
      <alignment horizontal="left" vertical="center" wrapText="1"/>
    </xf>
    <xf numFmtId="0" fontId="58" fillId="13" borderId="1" xfId="0" applyFont="1" applyFill="1" applyBorder="1" applyAlignment="1">
      <alignment vertical="center" wrapText="1"/>
    </xf>
    <xf numFmtId="0" fontId="58" fillId="13" borderId="4" xfId="0" applyFont="1" applyFill="1" applyBorder="1" applyAlignment="1">
      <alignment vertical="center" wrapText="1"/>
    </xf>
    <xf numFmtId="177" fontId="56" fillId="24" borderId="3" xfId="4" applyNumberFormat="1" applyFont="1" applyFill="1" applyBorder="1" applyAlignment="1">
      <alignment horizontal="center" vertical="center"/>
    </xf>
    <xf numFmtId="0" fontId="56" fillId="0" borderId="1" xfId="4" applyFont="1" applyBorder="1" applyAlignment="1">
      <alignment horizontal="center" vertical="center" wrapText="1"/>
    </xf>
    <xf numFmtId="177" fontId="56" fillId="0" borderId="1" xfId="4" applyNumberFormat="1" applyFont="1" applyBorder="1" applyAlignment="1">
      <alignment horizontal="center" vertical="center" wrapText="1"/>
    </xf>
    <xf numFmtId="177" fontId="56" fillId="16" borderId="3" xfId="4" applyNumberFormat="1" applyFont="1" applyFill="1" applyBorder="1" applyAlignment="1">
      <alignment horizontal="center" vertical="center" wrapText="1"/>
    </xf>
    <xf numFmtId="0" fontId="56" fillId="0" borderId="1" xfId="4" applyFont="1" applyBorder="1" applyAlignment="1">
      <alignment horizontal="left" vertical="center" wrapText="1"/>
    </xf>
    <xf numFmtId="0" fontId="22" fillId="21" borderId="1" xfId="5" applyFont="1" applyFill="1" applyBorder="1" applyAlignment="1">
      <alignment horizontal="left" vertical="center" wrapText="1"/>
    </xf>
    <xf numFmtId="0" fontId="56" fillId="22" borderId="1" xfId="0" applyFont="1" applyFill="1" applyBorder="1" applyAlignment="1">
      <alignment vertical="center" wrapText="1"/>
    </xf>
    <xf numFmtId="0" fontId="56" fillId="22" borderId="4" xfId="0" applyFont="1" applyFill="1" applyBorder="1" applyAlignment="1">
      <alignment vertical="center" wrapText="1"/>
    </xf>
    <xf numFmtId="177" fontId="56" fillId="24" borderId="1" xfId="4" applyNumberFormat="1" applyFont="1" applyFill="1" applyBorder="1" applyAlignment="1">
      <alignment horizontal="center" vertical="center"/>
    </xf>
    <xf numFmtId="177" fontId="56" fillId="16" borderId="1" xfId="4" applyNumberFormat="1" applyFont="1" applyFill="1" applyBorder="1" applyAlignment="1">
      <alignment horizontal="center" vertical="center" wrapText="1"/>
    </xf>
    <xf numFmtId="0" fontId="56" fillId="21" borderId="1" xfId="0" applyFont="1" applyFill="1" applyBorder="1" applyAlignment="1">
      <alignment horizontal="left" vertical="center" wrapText="1"/>
    </xf>
    <xf numFmtId="0" fontId="56" fillId="21" borderId="1" xfId="0" applyFont="1" applyFill="1" applyBorder="1" applyAlignment="1">
      <alignment vertical="center" wrapText="1"/>
    </xf>
    <xf numFmtId="0" fontId="56" fillId="24" borderId="4" xfId="0" applyFont="1" applyFill="1" applyBorder="1" applyAlignment="1">
      <alignment vertical="center" wrapText="1"/>
    </xf>
    <xf numFmtId="0" fontId="56" fillId="12" borderId="1" xfId="0" applyFont="1" applyFill="1" applyBorder="1" applyAlignment="1">
      <alignment vertical="center" wrapText="1"/>
    </xf>
    <xf numFmtId="177" fontId="56" fillId="22" borderId="3" xfId="4" applyNumberFormat="1" applyFont="1" applyFill="1" applyBorder="1" applyAlignment="1">
      <alignment horizontal="center" vertical="center"/>
    </xf>
    <xf numFmtId="0" fontId="61" fillId="0" borderId="1" xfId="4" applyFont="1" applyBorder="1" applyAlignment="1">
      <alignment horizontal="center" vertical="center" wrapText="1"/>
    </xf>
    <xf numFmtId="0" fontId="61" fillId="0" borderId="1" xfId="4" applyFont="1" applyBorder="1" applyAlignment="1">
      <alignment horizontal="left" vertical="center" wrapText="1"/>
    </xf>
    <xf numFmtId="177" fontId="56" fillId="22" borderId="1" xfId="4" applyNumberFormat="1" applyFont="1" applyFill="1" applyBorder="1" applyAlignment="1">
      <alignment horizontal="center" vertical="center"/>
    </xf>
    <xf numFmtId="0" fontId="25" fillId="13" borderId="1" xfId="4" applyFont="1" applyFill="1" applyBorder="1" applyAlignment="1">
      <alignment horizontal="center" vertical="center" wrapText="1"/>
    </xf>
    <xf numFmtId="0" fontId="36" fillId="0" borderId="1" xfId="8" applyFont="1" applyBorder="1" applyAlignment="1">
      <alignment vertical="center"/>
    </xf>
    <xf numFmtId="0" fontId="22" fillId="0" borderId="1" xfId="10" applyFont="1" applyBorder="1" applyAlignment="1">
      <alignment horizontal="left" vertical="center" wrapText="1"/>
    </xf>
    <xf numFmtId="0" fontId="23" fillId="14" borderId="1" xfId="4" applyFont="1" applyFill="1" applyBorder="1" applyAlignment="1">
      <alignment horizontal="left" vertical="center" wrapText="1"/>
    </xf>
    <xf numFmtId="0" fontId="23" fillId="14" borderId="1" xfId="4" applyFont="1" applyFill="1" applyBorder="1" applyAlignment="1">
      <alignment vertical="center" wrapText="1"/>
    </xf>
    <xf numFmtId="0" fontId="23" fillId="13" borderId="1" xfId="4" applyFont="1" applyFill="1" applyBorder="1" applyAlignment="1">
      <alignment horizontal="left" vertical="center" wrapText="1"/>
    </xf>
    <xf numFmtId="0" fontId="23" fillId="13" borderId="1" xfId="4" applyFont="1" applyFill="1" applyBorder="1" applyAlignment="1">
      <alignment horizontal="center" vertical="center" wrapText="1"/>
    </xf>
    <xf numFmtId="0" fontId="22" fillId="13" borderId="1" xfId="0" applyFont="1" applyFill="1" applyBorder="1" applyAlignment="1">
      <alignment horizontal="center" vertical="center" wrapText="1"/>
    </xf>
    <xf numFmtId="49" fontId="23" fillId="13" borderId="1" xfId="4" applyNumberFormat="1" applyFont="1" applyFill="1" applyBorder="1" applyAlignment="1">
      <alignment horizontal="left" vertical="center"/>
    </xf>
    <xf numFmtId="0" fontId="22" fillId="13" borderId="1" xfId="0" applyFont="1" applyFill="1" applyBorder="1" applyAlignment="1">
      <alignment horizontal="left" vertical="center" wrapText="1"/>
    </xf>
    <xf numFmtId="49" fontId="22" fillId="0" borderId="1" xfId="10" applyNumberFormat="1" applyFont="1" applyBorder="1" applyAlignment="1">
      <alignment horizontal="left" vertical="center"/>
    </xf>
    <xf numFmtId="0" fontId="22" fillId="12" borderId="1" xfId="10" applyFont="1" applyFill="1" applyBorder="1" applyAlignment="1">
      <alignment horizontal="left" vertical="center" wrapText="1"/>
    </xf>
    <xf numFmtId="0" fontId="23" fillId="3" borderId="1" xfId="4" applyFont="1" applyFill="1" applyBorder="1" applyAlignment="1">
      <alignment horizontal="center" vertical="center" wrapText="1"/>
    </xf>
    <xf numFmtId="0" fontId="22" fillId="3" borderId="1" xfId="10" applyFont="1" applyFill="1" applyBorder="1" applyAlignment="1">
      <alignment horizontal="center" vertical="center" wrapText="1"/>
    </xf>
    <xf numFmtId="0" fontId="22" fillId="0" borderId="1" xfId="10" applyFont="1" applyBorder="1" applyAlignment="1">
      <alignment horizontal="center" vertical="center" wrapText="1"/>
    </xf>
    <xf numFmtId="49" fontId="22" fillId="3" borderId="1" xfId="10" applyNumberFormat="1" applyFont="1" applyFill="1" applyBorder="1" applyAlignment="1">
      <alignment horizontal="left" vertical="center"/>
    </xf>
    <xf numFmtId="0" fontId="22" fillId="3" borderId="1" xfId="10" applyFont="1" applyFill="1" applyBorder="1" applyAlignment="1">
      <alignment horizontal="left" vertical="center" wrapText="1"/>
    </xf>
    <xf numFmtId="49" fontId="25" fillId="23" borderId="1" xfId="4" applyNumberFormat="1" applyFont="1" applyFill="1" applyBorder="1" applyAlignment="1">
      <alignment horizontal="left" vertical="center"/>
    </xf>
    <xf numFmtId="0" fontId="23" fillId="23" borderId="1" xfId="4" applyFont="1" applyFill="1" applyBorder="1" applyAlignment="1">
      <alignment horizontal="left" vertical="center" wrapText="1"/>
    </xf>
    <xf numFmtId="0" fontId="28" fillId="23" borderId="1" xfId="0" applyFont="1" applyFill="1" applyBorder="1" applyAlignment="1">
      <alignment horizontal="left" vertical="center" wrapText="1"/>
    </xf>
    <xf numFmtId="0" fontId="25" fillId="23" borderId="1" xfId="4" applyFont="1" applyFill="1" applyBorder="1" applyAlignment="1">
      <alignment horizontal="center" vertical="center" wrapText="1"/>
    </xf>
    <xf numFmtId="0" fontId="23" fillId="23" borderId="1" xfId="4" applyFont="1" applyFill="1" applyBorder="1" applyAlignment="1">
      <alignment horizontal="center" vertical="center" wrapText="1"/>
    </xf>
    <xf numFmtId="0" fontId="22" fillId="23" borderId="1" xfId="0" applyFont="1" applyFill="1" applyBorder="1" applyAlignment="1">
      <alignment horizontal="center" vertical="center" wrapText="1"/>
    </xf>
    <xf numFmtId="49" fontId="23" fillId="23" borderId="1" xfId="4" applyNumberFormat="1" applyFont="1" applyFill="1" applyBorder="1" applyAlignment="1">
      <alignment horizontal="left" vertical="center"/>
    </xf>
    <xf numFmtId="0" fontId="22" fillId="23" borderId="1" xfId="0" applyFont="1" applyFill="1" applyBorder="1" applyAlignment="1">
      <alignment horizontal="left" vertical="center" wrapText="1"/>
    </xf>
    <xf numFmtId="0" fontId="25" fillId="23" borderId="1" xfId="4" applyFont="1" applyFill="1" applyBorder="1" applyAlignment="1">
      <alignment horizontal="left" vertical="center" wrapText="1"/>
    </xf>
    <xf numFmtId="0" fontId="22" fillId="21" borderId="1" xfId="10" applyFont="1" applyFill="1" applyBorder="1" applyAlignment="1">
      <alignment horizontal="left" vertical="center" wrapText="1"/>
    </xf>
    <xf numFmtId="0" fontId="22" fillId="15" borderId="1" xfId="10" applyFont="1" applyFill="1" applyBorder="1" applyAlignment="1">
      <alignment horizontal="left" vertical="center" wrapText="1"/>
    </xf>
    <xf numFmtId="0" fontId="22" fillId="2" borderId="1" xfId="1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2" fillId="21" borderId="1" xfId="10" applyFont="1" applyFill="1" applyBorder="1" applyAlignment="1">
      <alignment horizontal="center" vertical="center" wrapText="1"/>
    </xf>
    <xf numFmtId="0" fontId="22" fillId="21" borderId="1" xfId="10" applyFont="1" applyFill="1" applyBorder="1" applyAlignment="1">
      <alignment vertical="center" wrapText="1"/>
    </xf>
    <xf numFmtId="0" fontId="23" fillId="0" borderId="1" xfId="4" applyFont="1" applyBorder="1" applyAlignment="1">
      <alignment horizontal="center" vertical="center" wrapText="1"/>
    </xf>
    <xf numFmtId="0" fontId="22" fillId="3" borderId="1" xfId="10" applyFont="1" applyFill="1" applyBorder="1" applyAlignment="1">
      <alignment vertical="center" wrapText="1"/>
    </xf>
    <xf numFmtId="0" fontId="22" fillId="21" borderId="1" xfId="0" applyFont="1" applyFill="1" applyBorder="1" applyAlignment="1">
      <alignment horizontal="center" vertical="center" wrapText="1"/>
    </xf>
    <xf numFmtId="0" fontId="22" fillId="21" borderId="1" xfId="0" applyFont="1" applyFill="1" applyBorder="1" applyAlignment="1">
      <alignment vertical="center" wrapText="1"/>
    </xf>
    <xf numFmtId="0" fontId="22" fillId="21" borderId="1" xfId="4" applyFont="1" applyFill="1" applyBorder="1" applyAlignment="1">
      <alignment horizontal="left" vertical="center" wrapText="1"/>
    </xf>
    <xf numFmtId="0" fontId="23" fillId="3" borderId="1" xfId="4" applyFont="1" applyFill="1" applyBorder="1" applyAlignment="1">
      <alignment vertical="center" wrapText="1"/>
    </xf>
    <xf numFmtId="0" fontId="26" fillId="0" borderId="1" xfId="10" applyFont="1" applyBorder="1" applyAlignment="1">
      <alignment horizontal="center" vertical="center" wrapText="1"/>
    </xf>
    <xf numFmtId="0" fontId="62" fillId="3" borderId="1" xfId="10" applyFont="1" applyFill="1" applyBorder="1" applyAlignment="1">
      <alignment horizontal="left" vertical="center" wrapText="1"/>
    </xf>
    <xf numFmtId="0" fontId="22" fillId="21" borderId="1" xfId="4" applyFont="1" applyFill="1" applyBorder="1" applyAlignment="1">
      <alignment vertical="center" wrapText="1"/>
    </xf>
    <xf numFmtId="0" fontId="22" fillId="3" borderId="1" xfId="4" applyFont="1" applyFill="1" applyBorder="1" applyAlignment="1">
      <alignment vertical="center" wrapText="1"/>
    </xf>
    <xf numFmtId="0" fontId="28" fillId="13" borderId="1" xfId="4" applyFont="1" applyFill="1" applyBorder="1" applyAlignment="1">
      <alignment horizontal="center" vertical="center" wrapText="1"/>
    </xf>
    <xf numFmtId="0" fontId="23" fillId="21" borderId="1" xfId="4" applyFont="1" applyFill="1" applyBorder="1" applyAlignment="1">
      <alignment horizontal="left" vertical="center" wrapText="1"/>
    </xf>
    <xf numFmtId="49" fontId="27" fillId="3" borderId="1" xfId="10" applyNumberFormat="1" applyFont="1" applyFill="1" applyBorder="1" applyAlignment="1">
      <alignment horizontal="left" vertical="center"/>
    </xf>
    <xf numFmtId="0" fontId="27" fillId="3" borderId="1" xfId="10" applyFont="1" applyFill="1" applyBorder="1" applyAlignment="1">
      <alignment horizontal="left" vertical="center" wrapText="1"/>
    </xf>
    <xf numFmtId="0" fontId="22" fillId="15" borderId="1" xfId="10" applyFont="1" applyFill="1" applyBorder="1" applyAlignment="1">
      <alignment horizontal="center" vertical="center" wrapText="1"/>
    </xf>
    <xf numFmtId="0" fontId="27" fillId="15" borderId="1" xfId="10" applyFont="1" applyFill="1" applyBorder="1" applyAlignment="1">
      <alignment horizontal="center" vertical="center" wrapText="1"/>
    </xf>
    <xf numFmtId="0" fontId="28" fillId="23" borderId="1" xfId="0" applyFont="1" applyFill="1" applyBorder="1" applyAlignment="1">
      <alignment horizontal="center" vertical="center" wrapText="1"/>
    </xf>
    <xf numFmtId="49" fontId="26" fillId="0" borderId="1" xfId="10" applyNumberFormat="1" applyFont="1" applyBorder="1" applyAlignment="1">
      <alignment horizontal="left" vertical="center"/>
    </xf>
    <xf numFmtId="0" fontId="22" fillId="15" borderId="1" xfId="10" applyFont="1" applyFill="1" applyBorder="1" applyAlignment="1">
      <alignment vertical="center" wrapText="1"/>
    </xf>
    <xf numFmtId="0" fontId="22" fillId="12" borderId="1" xfId="10" applyFont="1" applyFill="1" applyBorder="1" applyAlignment="1">
      <alignment horizontal="center" vertical="center" wrapText="1"/>
    </xf>
    <xf numFmtId="49" fontId="26" fillId="3" borderId="1" xfId="10" applyNumberFormat="1" applyFont="1" applyFill="1" applyBorder="1" applyAlignment="1">
      <alignment horizontal="left" vertical="center"/>
    </xf>
    <xf numFmtId="0" fontId="23" fillId="13" borderId="1" xfId="4" applyFont="1" applyFill="1" applyBorder="1" applyAlignment="1">
      <alignment vertical="center" wrapText="1"/>
    </xf>
    <xf numFmtId="0" fontId="39" fillId="0" borderId="0" xfId="8" applyFont="1" applyAlignment="1">
      <alignment vertical="center"/>
    </xf>
    <xf numFmtId="0" fontId="36" fillId="12" borderId="1" xfId="8" applyFont="1" applyFill="1" applyBorder="1" applyAlignment="1">
      <alignment vertical="center"/>
    </xf>
    <xf numFmtId="49" fontId="39" fillId="12" borderId="1" xfId="8" applyNumberFormat="1" applyFont="1" applyFill="1" applyBorder="1" applyAlignment="1">
      <alignment horizontal="center" vertical="center" wrapText="1"/>
    </xf>
    <xf numFmtId="49" fontId="63" fillId="12" borderId="1" xfId="8" applyNumberFormat="1" applyFont="1" applyFill="1" applyBorder="1" applyAlignment="1">
      <alignment horizontal="center" vertical="center" wrapText="1"/>
    </xf>
    <xf numFmtId="49" fontId="36" fillId="0" borderId="1" xfId="8" applyNumberFormat="1" applyFont="1" applyBorder="1" applyAlignment="1">
      <alignment vertical="center"/>
    </xf>
    <xf numFmtId="0" fontId="2" fillId="3" borderId="1" xfId="0" applyFont="1" applyFill="1" applyBorder="1" applyAlignment="1">
      <alignment vertical="top"/>
    </xf>
    <xf numFmtId="0" fontId="5" fillId="0" borderId="1" xfId="0" applyFont="1" applyBorder="1" applyAlignment="1"/>
    <xf numFmtId="0" fontId="5" fillId="0" borderId="1" xfId="0" applyFont="1" applyBorder="1" applyAlignment="1">
      <alignment wrapText="1"/>
    </xf>
    <xf numFmtId="0" fontId="2" fillId="3" borderId="1" xfId="0" applyFont="1" applyFill="1" applyBorder="1" applyAlignment="1">
      <alignment vertical="top" wrapText="1"/>
    </xf>
    <xf numFmtId="0" fontId="5" fillId="0" borderId="1" xfId="0" applyFont="1" applyBorder="1" applyAlignment="1">
      <alignment vertical="top" wrapText="1"/>
    </xf>
    <xf numFmtId="0" fontId="2" fillId="3" borderId="1" xfId="0" applyFont="1" applyFill="1" applyBorder="1" applyAlignment="1">
      <alignment horizontal="left" vertical="top" wrapText="1"/>
    </xf>
    <xf numFmtId="0" fontId="5" fillId="0" borderId="0" xfId="0" applyFont="1" applyAlignment="1"/>
    <xf numFmtId="0" fontId="5" fillId="0" borderId="0" xfId="0" applyFont="1" applyAlignment="1">
      <alignment wrapText="1"/>
    </xf>
    <xf numFmtId="0" fontId="2" fillId="0" borderId="0" xfId="0" applyFont="1" applyAlignment="1"/>
    <xf numFmtId="0" fontId="5" fillId="0" borderId="1" xfId="0" applyFont="1" applyBorder="1">
      <alignment vertical="center"/>
    </xf>
    <xf numFmtId="49" fontId="5" fillId="0" borderId="0" xfId="3" applyNumberFormat="1" applyFont="1" applyAlignment="1">
      <alignment horizontal="left" vertical="top"/>
    </xf>
    <xf numFmtId="0" fontId="7" fillId="0" borderId="0" xfId="2" applyFont="1" applyBorder="1" applyAlignment="1" applyProtection="1">
      <alignment horizontal="left" vertical="top" wrapText="1"/>
    </xf>
    <xf numFmtId="0" fontId="5" fillId="0" borderId="0" xfId="3" applyFont="1" applyAlignment="1">
      <alignment horizontal="left" vertical="top" wrapText="1"/>
    </xf>
    <xf numFmtId="49" fontId="5" fillId="0" borderId="0" xfId="3" applyNumberFormat="1" applyFont="1" applyAlignment="1">
      <alignment horizontal="left" vertical="top" wrapText="1"/>
    </xf>
    <xf numFmtId="0" fontId="2" fillId="0" borderId="0" xfId="3" applyFont="1" applyAlignment="1">
      <alignment horizontal="left" vertical="top" wrapText="1"/>
    </xf>
    <xf numFmtId="0" fontId="64" fillId="0" borderId="0" xfId="3" applyFont="1" applyAlignment="1">
      <alignment horizontal="left" vertical="top" wrapText="1"/>
    </xf>
    <xf numFmtId="49" fontId="64" fillId="0" borderId="0" xfId="3" applyNumberFormat="1" applyFont="1" applyAlignment="1">
      <alignment horizontal="left" vertical="top" wrapText="1"/>
    </xf>
    <xf numFmtId="0" fontId="65" fillId="0" borderId="0" xfId="2" applyFont="1" applyFill="1" applyBorder="1" applyAlignment="1" applyProtection="1">
      <alignment horizontal="left" vertical="top" wrapText="1"/>
    </xf>
    <xf numFmtId="49" fontId="2" fillId="17" borderId="1" xfId="3" applyNumberFormat="1" applyFont="1" applyFill="1" applyBorder="1" applyAlignment="1">
      <alignment horizontal="left" vertical="top" wrapText="1"/>
    </xf>
    <xf numFmtId="49" fontId="5" fillId="0" borderId="1" xfId="3" applyNumberFormat="1" applyFont="1" applyBorder="1" applyAlignment="1">
      <alignment horizontal="left" vertical="top" wrapText="1"/>
    </xf>
    <xf numFmtId="0" fontId="7" fillId="0" borderId="0" xfId="2" applyFont="1" applyFill="1" applyBorder="1" applyAlignment="1" applyProtection="1">
      <alignment horizontal="left" vertical="top" wrapText="1"/>
    </xf>
    <xf numFmtId="49" fontId="65" fillId="0" borderId="1" xfId="3" applyNumberFormat="1" applyFont="1" applyBorder="1" applyAlignment="1">
      <alignment horizontal="left" vertical="top"/>
    </xf>
    <xf numFmtId="49" fontId="65" fillId="0" borderId="1" xfId="3" applyNumberFormat="1" applyFont="1" applyBorder="1" applyAlignment="1">
      <alignment horizontal="left" vertical="top" wrapText="1"/>
    </xf>
    <xf numFmtId="49" fontId="64" fillId="0" borderId="1" xfId="3" applyNumberFormat="1" applyFont="1" applyBorder="1" applyAlignment="1">
      <alignment horizontal="left" vertical="top"/>
    </xf>
    <xf numFmtId="0" fontId="5" fillId="0" borderId="1" xfId="3" applyFont="1" applyBorder="1" applyAlignment="1">
      <alignment vertical="center" wrapText="1"/>
    </xf>
    <xf numFmtId="49" fontId="5" fillId="0" borderId="1" xfId="3" applyNumberFormat="1" applyFont="1" applyBorder="1" applyAlignment="1">
      <alignment horizontal="left" vertical="top"/>
    </xf>
    <xf numFmtId="0" fontId="2" fillId="17" borderId="1" xfId="0" applyFont="1" applyFill="1" applyBorder="1" applyAlignment="1">
      <alignment horizontal="lef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2" fillId="17"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xf numFmtId="0" fontId="2" fillId="2" borderId="1" xfId="0" applyFont="1" applyFill="1" applyBorder="1" applyAlignment="1">
      <alignment horizontal="left" vertical="top"/>
    </xf>
    <xf numFmtId="0" fontId="5" fillId="0" borderId="0" xfId="0" applyFont="1" applyAlignment="1">
      <alignment vertical="top" wrapText="1"/>
    </xf>
    <xf numFmtId="0" fontId="5" fillId="0" borderId="0" xfId="0" applyFont="1" applyAlignment="1">
      <alignment horizontal="left" vertical="top"/>
    </xf>
    <xf numFmtId="0" fontId="1" fillId="0" borderId="1" xfId="3" applyBorder="1" applyAlignment="1">
      <alignment horizontal="left" vertical="top"/>
    </xf>
    <xf numFmtId="49" fontId="0" fillId="0" borderId="0" xfId="0" applyNumberFormat="1" applyAlignment="1">
      <alignment vertical="center" wrapText="1"/>
    </xf>
    <xf numFmtId="49" fontId="0" fillId="0" borderId="0" xfId="0" applyNumberFormat="1">
      <alignment vertical="center"/>
    </xf>
    <xf numFmtId="0" fontId="38" fillId="19" borderId="3" xfId="0" applyFont="1" applyFill="1" applyBorder="1" applyAlignment="1">
      <alignment horizontal="center" vertical="center"/>
    </xf>
    <xf numFmtId="0" fontId="38" fillId="19" borderId="3" xfId="0" applyFont="1" applyFill="1" applyBorder="1" applyAlignment="1">
      <alignment horizontal="center" vertical="center" wrapText="1"/>
    </xf>
    <xf numFmtId="0" fontId="38" fillId="9" borderId="1" xfId="8" applyFont="1" applyFill="1" applyBorder="1" applyAlignment="1">
      <alignment horizontal="center" vertical="center" wrapText="1"/>
    </xf>
    <xf numFmtId="0" fontId="66" fillId="0" borderId="0" xfId="8" applyFont="1" applyAlignment="1">
      <alignment horizontal="center" vertical="center"/>
    </xf>
    <xf numFmtId="0" fontId="67" fillId="0" borderId="0" xfId="8" applyFont="1" applyAlignment="1">
      <alignment vertical="center"/>
    </xf>
    <xf numFmtId="49" fontId="68" fillId="0" borderId="0" xfId="8" applyNumberFormat="1" applyFont="1" applyAlignment="1">
      <alignment horizontal="center"/>
    </xf>
    <xf numFmtId="0" fontId="68" fillId="0" borderId="0" xfId="8" applyFont="1"/>
    <xf numFmtId="0" fontId="68" fillId="9" borderId="3" xfId="8" applyFont="1" applyFill="1" applyBorder="1" applyAlignment="1">
      <alignment horizontal="center" vertical="center"/>
    </xf>
    <xf numFmtId="0" fontId="68" fillId="16" borderId="1" xfId="8" applyFont="1" applyFill="1" applyBorder="1" applyAlignment="1">
      <alignment vertical="center" wrapText="1"/>
    </xf>
    <xf numFmtId="0" fontId="68" fillId="0" borderId="1" xfId="8" applyFont="1" applyBorder="1" applyAlignment="1">
      <alignment horizontal="center" vertical="center"/>
    </xf>
    <xf numFmtId="0" fontId="11" fillId="0" borderId="1" xfId="8" applyFont="1" applyBorder="1" applyAlignment="1">
      <alignment vertical="center"/>
    </xf>
    <xf numFmtId="0" fontId="39" fillId="0" borderId="1" xfId="8" applyFont="1" applyBorder="1" applyAlignment="1">
      <alignment horizontal="center" vertical="center" wrapText="1"/>
    </xf>
    <xf numFmtId="0" fontId="38" fillId="0" borderId="1" xfId="8" applyFont="1" applyBorder="1" applyAlignment="1">
      <alignment vertical="center" wrapText="1"/>
    </xf>
    <xf numFmtId="49" fontId="39" fillId="0" borderId="1" xfId="8" applyNumberFormat="1" applyFont="1" applyBorder="1" applyAlignment="1">
      <alignment horizontal="center" vertical="center"/>
    </xf>
    <xf numFmtId="0" fontId="38" fillId="0" borderId="0" xfId="8" applyFont="1" applyAlignment="1">
      <alignment horizontal="center" vertical="center" wrapText="1"/>
    </xf>
    <xf numFmtId="0" fontId="38" fillId="0" borderId="0" xfId="8" applyFont="1" applyAlignment="1">
      <alignment horizontal="left" vertical="center" wrapText="1"/>
    </xf>
    <xf numFmtId="0" fontId="39" fillId="0" borderId="0" xfId="8" applyFont="1" applyAlignment="1">
      <alignment horizontal="center" vertical="center" wrapText="1"/>
    </xf>
    <xf numFmtId="0" fontId="38" fillId="16" borderId="1" xfId="8" applyFont="1" applyFill="1" applyBorder="1" applyAlignment="1">
      <alignment vertical="center" wrapText="1"/>
    </xf>
    <xf numFmtId="49" fontId="68" fillId="0" borderId="1" xfId="8" applyNumberFormat="1" applyFont="1" applyBorder="1" applyAlignment="1">
      <alignment horizontal="center"/>
    </xf>
    <xf numFmtId="0" fontId="68" fillId="9" borderId="1" xfId="8" applyFont="1" applyFill="1" applyBorder="1" applyAlignment="1">
      <alignment horizontal="center" vertical="center"/>
    </xf>
    <xf numFmtId="0" fontId="68" fillId="0" borderId="0" xfId="8" applyFont="1" applyAlignment="1">
      <alignment horizontal="center" vertical="center"/>
    </xf>
    <xf numFmtId="0" fontId="67" fillId="9" borderId="1" xfId="8" applyFont="1" applyFill="1" applyBorder="1" applyAlignment="1">
      <alignment vertical="center"/>
    </xf>
    <xf numFmtId="49" fontId="67" fillId="9" borderId="1" xfId="8" applyNumberFormat="1" applyFont="1" applyFill="1" applyBorder="1" applyAlignment="1">
      <alignment horizontal="center" vertical="center" wrapText="1"/>
    </xf>
    <xf numFmtId="0" fontId="38" fillId="9" borderId="3" xfId="8" applyFont="1" applyFill="1" applyBorder="1" applyAlignment="1">
      <alignment horizontal="center" vertical="center"/>
    </xf>
    <xf numFmtId="0" fontId="68" fillId="0" borderId="1" xfId="8" applyFont="1" applyBorder="1" applyAlignment="1">
      <alignment vertical="center"/>
    </xf>
    <xf numFmtId="0" fontId="68" fillId="0" borderId="6" xfId="8" applyFont="1" applyBorder="1" applyAlignment="1">
      <alignment vertical="center"/>
    </xf>
    <xf numFmtId="0" fontId="38" fillId="9" borderId="10" xfId="8" applyFont="1" applyFill="1" applyBorder="1" applyAlignment="1">
      <alignment horizontal="center" vertical="center"/>
    </xf>
    <xf numFmtId="0" fontId="68" fillId="0" borderId="1" xfId="0" applyFont="1" applyBorder="1">
      <alignment vertical="center"/>
    </xf>
    <xf numFmtId="0" fontId="38" fillId="9" borderId="1" xfId="8" applyFont="1" applyFill="1" applyBorder="1" applyAlignment="1">
      <alignment horizontal="center" vertical="center"/>
    </xf>
    <xf numFmtId="49" fontId="68" fillId="0" borderId="0" xfId="8" applyNumberFormat="1" applyFont="1" applyAlignment="1">
      <alignment horizontal="center" wrapText="1"/>
    </xf>
    <xf numFmtId="0" fontId="38" fillId="0" borderId="1" xfId="8" applyFont="1" applyBorder="1" applyAlignment="1">
      <alignment horizontal="center" vertical="center"/>
    </xf>
    <xf numFmtId="0" fontId="68" fillId="19" borderId="1" xfId="0" applyFont="1" applyFill="1" applyBorder="1" applyAlignment="1">
      <alignment horizontal="center" vertical="center"/>
    </xf>
    <xf numFmtId="0" fontId="67" fillId="19" borderId="1" xfId="0" applyFont="1" applyFill="1" applyBorder="1">
      <alignment vertical="center"/>
    </xf>
    <xf numFmtId="0" fontId="67" fillId="19" borderId="1" xfId="0" applyFont="1" applyFill="1" applyBorder="1" applyAlignment="1">
      <alignment horizontal="center" vertical="center" wrapText="1"/>
    </xf>
    <xf numFmtId="0" fontId="68" fillId="0" borderId="6" xfId="0" applyFont="1" applyBorder="1">
      <alignment vertical="center"/>
    </xf>
    <xf numFmtId="0" fontId="22" fillId="0" borderId="4" xfId="0" applyFont="1" applyBorder="1" applyAlignment="1">
      <alignment horizontal="center" vertical="center"/>
    </xf>
    <xf numFmtId="0" fontId="71" fillId="0" borderId="0" xfId="0" applyFont="1" applyAlignment="1">
      <alignment horizontal="center" vertical="center"/>
    </xf>
    <xf numFmtId="49" fontId="22" fillId="21" borderId="1" xfId="5" applyNumberFormat="1" applyFont="1" applyFill="1" applyBorder="1" applyAlignment="1">
      <alignment horizontal="left" vertical="center"/>
    </xf>
    <xf numFmtId="0" fontId="22" fillId="24" borderId="1" xfId="4" applyFont="1" applyFill="1" applyBorder="1" applyAlignment="1">
      <alignment horizontal="center" vertical="center"/>
    </xf>
    <xf numFmtId="49" fontId="26" fillId="25" borderId="1" xfId="0" applyNumberFormat="1" applyFont="1" applyFill="1" applyBorder="1" applyAlignment="1">
      <alignment horizontal="center" vertical="center" wrapText="1"/>
    </xf>
    <xf numFmtId="0" fontId="26" fillId="12" borderId="1" xfId="0" applyFont="1" applyFill="1" applyBorder="1" applyAlignment="1">
      <alignment horizontal="left" vertical="center"/>
    </xf>
    <xf numFmtId="0" fontId="22" fillId="0" borderId="1" xfId="4" applyFont="1" applyBorder="1" applyAlignment="1">
      <alignment horizontal="left" vertical="center"/>
    </xf>
    <xf numFmtId="0" fontId="22" fillId="0" borderId="1" xfId="4" applyFont="1" applyBorder="1" applyAlignment="1">
      <alignment horizontal="center" vertical="center"/>
    </xf>
    <xf numFmtId="0" fontId="26" fillId="25" borderId="1" xfId="0" applyFont="1" applyFill="1" applyBorder="1" applyAlignment="1">
      <alignment horizontal="center" vertical="center"/>
    </xf>
    <xf numFmtId="49" fontId="22" fillId="0" borderId="1" xfId="4" applyNumberFormat="1" applyFont="1" applyBorder="1" applyAlignment="1">
      <alignment horizontal="center" vertical="center"/>
    </xf>
    <xf numFmtId="49" fontId="22" fillId="25" borderId="1" xfId="0" applyNumberFormat="1"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2" fillId="25" borderId="1" xfId="0" applyFont="1" applyFill="1" applyBorder="1" applyAlignment="1">
      <alignment horizontal="center" vertical="center" wrapText="1"/>
    </xf>
    <xf numFmtId="0" fontId="22" fillId="25" borderId="1" xfId="0" applyFont="1" applyFill="1" applyBorder="1" applyAlignment="1">
      <alignment horizontal="center" vertical="center"/>
    </xf>
    <xf numFmtId="0" fontId="26" fillId="25" borderId="1" xfId="0" applyFont="1" applyFill="1" applyBorder="1" applyAlignment="1">
      <alignment horizontal="center" vertical="center" wrapText="1"/>
    </xf>
    <xf numFmtId="0" fontId="22" fillId="0" borderId="1" xfId="0" applyFont="1" applyBorder="1" applyAlignment="1">
      <alignment horizontal="center" vertical="center"/>
    </xf>
    <xf numFmtId="49" fontId="22" fillId="0" borderId="1" xfId="4" applyNumberFormat="1" applyFont="1" applyBorder="1" applyAlignment="1">
      <alignment horizontal="left" vertical="center"/>
    </xf>
    <xf numFmtId="49" fontId="26" fillId="25" borderId="1" xfId="0" applyNumberFormat="1" applyFont="1" applyFill="1" applyBorder="1" applyAlignment="1">
      <alignment horizontal="center" vertical="top" wrapText="1"/>
    </xf>
    <xf numFmtId="0" fontId="26" fillId="12" borderId="1" xfId="0" applyFont="1" applyFill="1" applyBorder="1" applyAlignment="1">
      <alignment horizontal="center" vertical="top" wrapText="1"/>
    </xf>
    <xf numFmtId="0" fontId="26" fillId="25" borderId="1" xfId="0" applyFont="1" applyFill="1" applyBorder="1" applyAlignment="1">
      <alignment horizontal="center" vertical="top" wrapText="1"/>
    </xf>
    <xf numFmtId="0" fontId="26" fillId="25" borderId="1" xfId="0" applyFont="1" applyFill="1" applyBorder="1" applyAlignment="1">
      <alignment horizontal="center" vertical="top"/>
    </xf>
    <xf numFmtId="0" fontId="60" fillId="12" borderId="1" xfId="0" applyFont="1" applyFill="1" applyBorder="1" applyAlignment="1">
      <alignment horizontal="center" vertical="center"/>
    </xf>
    <xf numFmtId="0" fontId="60" fillId="26" borderId="1" xfId="0" applyFont="1" applyFill="1" applyBorder="1" applyAlignment="1">
      <alignment horizontal="center" vertical="center"/>
    </xf>
    <xf numFmtId="0" fontId="26" fillId="25" borderId="7" xfId="0" applyFont="1" applyFill="1" applyBorder="1" applyAlignment="1">
      <alignment horizontal="center" vertical="center"/>
    </xf>
    <xf numFmtId="0" fontId="26" fillId="26" borderId="1" xfId="0" applyFont="1" applyFill="1" applyBorder="1" applyAlignment="1">
      <alignment horizontal="center" vertical="center"/>
    </xf>
    <xf numFmtId="0" fontId="11" fillId="0" borderId="0" xfId="0" applyFont="1" applyAlignment="1">
      <alignment horizontal="left" vertical="center"/>
    </xf>
    <xf numFmtId="0" fontId="22" fillId="9" borderId="1" xfId="5" applyFont="1" applyFill="1" applyBorder="1" applyAlignment="1">
      <alignment horizontal="center" vertical="center"/>
    </xf>
    <xf numFmtId="49" fontId="26" fillId="0" borderId="0" xfId="0" applyNumberFormat="1" applyFont="1" applyAlignment="1">
      <alignment horizontal="center" vertical="center"/>
    </xf>
    <xf numFmtId="49" fontId="11" fillId="0" borderId="1" xfId="8" applyNumberFormat="1" applyFont="1" applyBorder="1" applyAlignment="1">
      <alignment vertical="center"/>
    </xf>
    <xf numFmtId="49" fontId="0" fillId="12" borderId="1" xfId="0" applyNumberFormat="1" applyFill="1" applyBorder="1">
      <alignment vertical="center"/>
    </xf>
    <xf numFmtId="49" fontId="36" fillId="12" borderId="1" xfId="8" applyNumberFormat="1" applyFont="1" applyFill="1" applyBorder="1" applyAlignment="1">
      <alignment vertical="center"/>
    </xf>
    <xf numFmtId="0" fontId="39" fillId="0" borderId="3" xfId="0" applyFont="1" applyBorder="1" applyAlignment="1">
      <alignment horizontal="center" vertical="center" wrapText="1"/>
    </xf>
    <xf numFmtId="0" fontId="39" fillId="20" borderId="3" xfId="0" applyFont="1" applyFill="1" applyBorder="1" applyAlignment="1">
      <alignment horizontal="center" vertical="center" wrapText="1"/>
    </xf>
    <xf numFmtId="0" fontId="68" fillId="0" borderId="3" xfId="0" applyFont="1" applyBorder="1">
      <alignment vertical="center"/>
    </xf>
    <xf numFmtId="0" fontId="72" fillId="0" borderId="0" xfId="0" applyFont="1" applyAlignment="1">
      <alignment horizontal="center" vertical="center"/>
    </xf>
    <xf numFmtId="0" fontId="72" fillId="0" borderId="0" xfId="0" applyFont="1" applyAlignment="1">
      <alignment vertical="center" textRotation="90"/>
    </xf>
    <xf numFmtId="0" fontId="73" fillId="3" borderId="12" xfId="0" applyFont="1" applyFill="1" applyBorder="1" applyAlignment="1">
      <alignment horizontal="center" vertical="center"/>
    </xf>
    <xf numFmtId="0" fontId="75" fillId="3" borderId="13" xfId="0" applyFont="1" applyFill="1" applyBorder="1" applyAlignment="1">
      <alignment horizontal="center" vertical="center" wrapText="1"/>
    </xf>
    <xf numFmtId="0" fontId="75" fillId="3" borderId="14" xfId="0" applyFont="1" applyFill="1" applyBorder="1" applyAlignment="1">
      <alignment horizontal="center" vertical="center" wrapText="1"/>
    </xf>
    <xf numFmtId="0" fontId="75" fillId="3" borderId="15" xfId="0" applyFont="1" applyFill="1" applyBorder="1" applyAlignment="1">
      <alignment horizontal="center" vertical="center" wrapText="1"/>
    </xf>
    <xf numFmtId="0" fontId="81" fillId="0" borderId="14" xfId="0" applyFont="1" applyBorder="1" applyAlignment="1">
      <alignment horizontal="center" vertical="center" wrapText="1"/>
    </xf>
    <xf numFmtId="0" fontId="81" fillId="0" borderId="16" xfId="0" applyFont="1" applyBorder="1" applyAlignment="1">
      <alignment horizontal="left" vertical="center" wrapText="1"/>
    </xf>
    <xf numFmtId="0" fontId="82" fillId="0" borderId="16" xfId="0" applyFont="1" applyBorder="1" applyAlignment="1">
      <alignment horizontal="center" vertical="center" wrapText="1"/>
    </xf>
    <xf numFmtId="0" fontId="81" fillId="0" borderId="16" xfId="0" applyFont="1" applyBorder="1" applyAlignment="1">
      <alignment horizontal="center" vertical="center" wrapText="1"/>
    </xf>
    <xf numFmtId="0" fontId="82" fillId="0" borderId="14" xfId="0" applyFont="1" applyBorder="1" applyAlignment="1">
      <alignment horizontal="center" vertical="center" wrapText="1"/>
    </xf>
    <xf numFmtId="0" fontId="81" fillId="27" borderId="16" xfId="0" applyFont="1" applyFill="1" applyBorder="1" applyAlignment="1">
      <alignment horizontal="center" vertical="center" wrapText="1"/>
    </xf>
    <xf numFmtId="0" fontId="72" fillId="0" borderId="14" xfId="0" applyFont="1" applyBorder="1" applyAlignment="1">
      <alignment horizontal="center" vertical="center"/>
    </xf>
    <xf numFmtId="0" fontId="84" fillId="0" borderId="16" xfId="0" applyFont="1" applyBorder="1" applyAlignment="1">
      <alignment horizontal="left" vertical="center" wrapText="1"/>
    </xf>
    <xf numFmtId="0" fontId="86" fillId="0" borderId="16" xfId="0" applyFont="1" applyBorder="1" applyAlignment="1">
      <alignment horizontal="center" vertical="center" wrapText="1"/>
    </xf>
    <xf numFmtId="0" fontId="81" fillId="0" borderId="14" xfId="0" applyFont="1" applyBorder="1" applyAlignment="1">
      <alignment horizontal="justify" vertical="center" wrapText="1"/>
    </xf>
    <xf numFmtId="0" fontId="83" fillId="0" borderId="14" xfId="0" applyFont="1" applyBorder="1" applyAlignment="1">
      <alignment horizontal="justify" vertical="center" wrapText="1"/>
    </xf>
    <xf numFmtId="0" fontId="72" fillId="9" borderId="14" xfId="0" applyFont="1" applyFill="1" applyBorder="1" applyAlignment="1">
      <alignment horizontal="center" vertical="center"/>
    </xf>
    <xf numFmtId="0" fontId="81" fillId="9" borderId="14" xfId="0" applyFont="1" applyFill="1" applyBorder="1" applyAlignment="1">
      <alignment horizontal="justify" vertical="center" wrapText="1"/>
    </xf>
    <xf numFmtId="0" fontId="82" fillId="9" borderId="16" xfId="0" applyFont="1" applyFill="1" applyBorder="1" applyAlignment="1">
      <alignment horizontal="center" vertical="center" wrapText="1"/>
    </xf>
    <xf numFmtId="0" fontId="81" fillId="9" borderId="16" xfId="0" applyFont="1" applyFill="1" applyBorder="1" applyAlignment="1">
      <alignment horizontal="center" vertical="center" wrapText="1"/>
    </xf>
    <xf numFmtId="0" fontId="81" fillId="9" borderId="14" xfId="0" applyFont="1" applyFill="1" applyBorder="1" applyAlignment="1">
      <alignment horizontal="center" vertical="center" wrapText="1"/>
    </xf>
    <xf numFmtId="0" fontId="81" fillId="9" borderId="14" xfId="0" applyFont="1" applyFill="1" applyBorder="1" applyAlignment="1">
      <alignment horizontal="justify" vertical="center"/>
    </xf>
    <xf numFmtId="0" fontId="81" fillId="28" borderId="14" xfId="0" applyFont="1" applyFill="1" applyBorder="1" applyAlignment="1">
      <alignment horizontal="center" vertical="center" wrapText="1"/>
    </xf>
    <xf numFmtId="0" fontId="91" fillId="0" borderId="14" xfId="0" applyFont="1" applyBorder="1" applyAlignment="1">
      <alignment horizontal="justify" vertical="center" wrapText="1"/>
    </xf>
    <xf numFmtId="0" fontId="81" fillId="0" borderId="18" xfId="0" applyFont="1" applyBorder="1" applyAlignment="1">
      <alignment horizontal="justify" vertical="center" wrapText="1"/>
    </xf>
    <xf numFmtId="0" fontId="72" fillId="15" borderId="14" xfId="0" applyFont="1" applyFill="1" applyBorder="1" applyAlignment="1">
      <alignment horizontal="center" vertical="center"/>
    </xf>
    <xf numFmtId="0" fontId="81" fillId="15" borderId="16" xfId="0" applyFont="1" applyFill="1" applyBorder="1" applyAlignment="1">
      <alignment horizontal="left" vertical="center" wrapText="1"/>
    </xf>
    <xf numFmtId="0" fontId="81" fillId="15" borderId="18" xfId="0" applyFont="1" applyFill="1" applyBorder="1" applyAlignment="1">
      <alignment horizontal="justify" vertical="center" wrapText="1"/>
    </xf>
    <xf numFmtId="0" fontId="81" fillId="15" borderId="14" xfId="0" applyFont="1" applyFill="1" applyBorder="1" applyAlignment="1">
      <alignment horizontal="justify" vertical="center" wrapText="1"/>
    </xf>
    <xf numFmtId="0" fontId="72" fillId="15" borderId="14" xfId="0" quotePrefix="1" applyFont="1" applyFill="1" applyBorder="1" applyAlignment="1">
      <alignment horizontal="center" vertical="center"/>
    </xf>
    <xf numFmtId="0" fontId="92" fillId="15" borderId="14" xfId="0" applyFont="1" applyFill="1" applyBorder="1" applyAlignment="1">
      <alignment horizontal="justify" vertical="center" wrapText="1"/>
    </xf>
    <xf numFmtId="0" fontId="81" fillId="29" borderId="16" xfId="0" applyFont="1" applyFill="1" applyBorder="1" applyAlignment="1">
      <alignment horizontal="center" vertical="center" wrapText="1"/>
    </xf>
    <xf numFmtId="0" fontId="87" fillId="0" borderId="0" xfId="0" applyFont="1" applyAlignment="1">
      <alignment vertical="center" textRotation="90"/>
    </xf>
    <xf numFmtId="0" fontId="92" fillId="15" borderId="14" xfId="0" applyFont="1" applyFill="1" applyBorder="1" applyAlignment="1">
      <alignment horizontal="left" vertical="center" wrapText="1"/>
    </xf>
    <xf numFmtId="0" fontId="83" fillId="15" borderId="14" xfId="0" applyFont="1" applyFill="1" applyBorder="1" applyAlignment="1">
      <alignment horizontal="justify" vertical="center" wrapText="1"/>
    </xf>
    <xf numFmtId="0" fontId="83" fillId="15" borderId="18" xfId="0" applyFont="1" applyFill="1" applyBorder="1" applyAlignment="1">
      <alignment horizontal="justify" vertical="center" wrapText="1"/>
    </xf>
    <xf numFmtId="0" fontId="93" fillId="0" borderId="0" xfId="0" applyFont="1">
      <alignment vertical="center"/>
    </xf>
    <xf numFmtId="0" fontId="72" fillId="0" borderId="0" xfId="0" applyFont="1">
      <alignment vertical="center"/>
    </xf>
    <xf numFmtId="0" fontId="72" fillId="0" borderId="0" xfId="0" applyFont="1" applyAlignment="1">
      <alignment horizontal="left" vertical="center"/>
    </xf>
    <xf numFmtId="0" fontId="81" fillId="9" borderId="0" xfId="0" applyFont="1" applyFill="1" applyAlignment="1">
      <alignment horizontal="center" vertical="center" wrapText="1"/>
    </xf>
    <xf numFmtId="0" fontId="81" fillId="28" borderId="0" xfId="0" applyFont="1" applyFill="1" applyAlignment="1">
      <alignment horizontal="center" vertical="center" wrapText="1"/>
    </xf>
    <xf numFmtId="0" fontId="81" fillId="27" borderId="0" xfId="0" applyFont="1" applyFill="1" applyAlignment="1">
      <alignment horizontal="center" vertical="center" wrapText="1"/>
    </xf>
    <xf numFmtId="0" fontId="81" fillId="29" borderId="0" xfId="0" applyFont="1" applyFill="1" applyAlignment="1">
      <alignment horizontal="center" vertical="center" wrapText="1"/>
    </xf>
    <xf numFmtId="0" fontId="95" fillId="0" borderId="0" xfId="0" applyFont="1">
      <alignment vertical="center"/>
    </xf>
    <xf numFmtId="0" fontId="97" fillId="14" borderId="1" xfId="4"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9" borderId="1" xfId="4" applyFont="1" applyFill="1" applyBorder="1" applyAlignment="1">
      <alignment horizontal="center" vertical="center" wrapText="1"/>
    </xf>
    <xf numFmtId="0" fontId="24" fillId="9" borderId="1" xfId="0" applyFont="1" applyFill="1" applyBorder="1" applyAlignment="1">
      <alignment horizontal="center" vertical="center"/>
    </xf>
    <xf numFmtId="0" fontId="24" fillId="14" borderId="1" xfId="0" applyFont="1" applyFill="1" applyBorder="1" applyAlignment="1">
      <alignment horizontal="center" vertical="center" wrapText="1"/>
    </xf>
    <xf numFmtId="0" fontId="24" fillId="14" borderId="1" xfId="0" applyFont="1" applyFill="1" applyBorder="1" applyAlignment="1">
      <alignment horizontal="center" vertical="center"/>
    </xf>
    <xf numFmtId="0" fontId="59" fillId="14" borderId="1" xfId="4" applyFont="1" applyFill="1" applyBorder="1" applyAlignment="1">
      <alignment horizontal="center" vertical="center" wrapText="1"/>
    </xf>
    <xf numFmtId="49" fontId="60" fillId="0" borderId="1" xfId="5" applyNumberFormat="1" applyFont="1" applyBorder="1" applyAlignment="1">
      <alignment horizontal="center" vertical="center"/>
    </xf>
    <xf numFmtId="0" fontId="22" fillId="0" borderId="3" xfId="4" applyFont="1" applyBorder="1" applyAlignment="1">
      <alignment horizontal="center" vertical="center"/>
    </xf>
    <xf numFmtId="0" fontId="26" fillId="23" borderId="1" xfId="0" applyFont="1" applyFill="1" applyBorder="1" applyAlignment="1">
      <alignment horizontal="center" vertical="center"/>
    </xf>
    <xf numFmtId="49" fontId="25" fillId="23" borderId="4" xfId="4" applyNumberFormat="1" applyFont="1" applyFill="1" applyBorder="1" applyAlignment="1">
      <alignment horizontal="left" vertical="center"/>
    </xf>
    <xf numFmtId="0" fontId="98" fillId="23" borderId="5" xfId="0" applyFont="1" applyFill="1" applyBorder="1" applyAlignment="1">
      <alignment horizontal="left" vertical="center"/>
    </xf>
    <xf numFmtId="0" fontId="98" fillId="23" borderId="6" xfId="0" applyFont="1" applyFill="1" applyBorder="1" applyAlignment="1">
      <alignment horizontal="left" vertical="center"/>
    </xf>
    <xf numFmtId="0" fontId="28" fillId="23" borderId="1" xfId="0" applyFont="1" applyFill="1" applyBorder="1" applyAlignment="1">
      <alignment horizontal="center" vertical="center"/>
    </xf>
    <xf numFmtId="0" fontId="28" fillId="13" borderId="1" xfId="0" applyFont="1" applyFill="1" applyBorder="1" applyAlignment="1">
      <alignment horizontal="center" vertical="center"/>
    </xf>
    <xf numFmtId="49" fontId="25" fillId="23" borderId="4" xfId="4" applyNumberFormat="1" applyFont="1" applyFill="1" applyBorder="1" applyAlignment="1">
      <alignment horizontal="left" vertical="top"/>
    </xf>
    <xf numFmtId="0" fontId="98" fillId="23" borderId="5" xfId="0" applyFont="1" applyFill="1" applyBorder="1" applyAlignment="1">
      <alignment horizontal="center" vertical="center"/>
    </xf>
    <xf numFmtId="0" fontId="28" fillId="23" borderId="5" xfId="0" applyFont="1" applyFill="1" applyBorder="1" applyAlignment="1">
      <alignment horizontal="center" vertical="center"/>
    </xf>
    <xf numFmtId="0" fontId="28" fillId="0" borderId="0" xfId="0" applyFont="1" applyAlignment="1">
      <alignment vertical="center" wrapText="1"/>
    </xf>
    <xf numFmtId="0" fontId="5" fillId="21" borderId="1" xfId="7" applyFont="1" applyFill="1" applyBorder="1" applyAlignment="1">
      <alignment vertical="center" wrapText="1"/>
    </xf>
    <xf numFmtId="0" fontId="58" fillId="0" borderId="0" xfId="0" applyFont="1" applyAlignment="1">
      <alignment vertical="center" wrapText="1"/>
    </xf>
    <xf numFmtId="49" fontId="26" fillId="13" borderId="1" xfId="10" applyNumberFormat="1" applyFont="1" applyFill="1" applyBorder="1" applyAlignment="1">
      <alignment horizontal="left" vertical="center"/>
    </xf>
    <xf numFmtId="0" fontId="22" fillId="13" borderId="1" xfId="10" applyFont="1" applyFill="1" applyBorder="1" applyAlignment="1">
      <alignment horizontal="left" vertical="center" wrapText="1"/>
    </xf>
    <xf numFmtId="0" fontId="22" fillId="13" borderId="1" xfId="10" applyFont="1" applyFill="1" applyBorder="1" applyAlignment="1">
      <alignment horizontal="center" vertical="center" wrapText="1"/>
    </xf>
    <xf numFmtId="0" fontId="22" fillId="13" borderId="1" xfId="10" applyFont="1" applyFill="1" applyBorder="1" applyAlignment="1">
      <alignment vertical="center" wrapText="1"/>
    </xf>
    <xf numFmtId="49" fontId="27" fillId="13" borderId="1" xfId="10" applyNumberFormat="1" applyFont="1" applyFill="1" applyBorder="1" applyAlignment="1">
      <alignment horizontal="left" vertical="center"/>
    </xf>
    <xf numFmtId="49" fontId="22" fillId="13" borderId="1" xfId="10" applyNumberFormat="1" applyFont="1" applyFill="1" applyBorder="1" applyAlignment="1">
      <alignment horizontal="left" vertical="center"/>
    </xf>
    <xf numFmtId="0" fontId="22" fillId="13" borderId="1" xfId="4" applyFont="1" applyFill="1" applyBorder="1" applyAlignment="1">
      <alignment horizontal="left" vertical="center" wrapText="1"/>
    </xf>
    <xf numFmtId="0" fontId="26" fillId="13" borderId="1" xfId="10" applyFont="1" applyFill="1" applyBorder="1" applyAlignment="1">
      <alignment horizontal="center" vertical="center" wrapText="1"/>
    </xf>
    <xf numFmtId="0" fontId="62" fillId="13" borderId="1" xfId="10" applyFont="1" applyFill="1" applyBorder="1" applyAlignment="1">
      <alignment horizontal="left" vertical="center" wrapText="1"/>
    </xf>
    <xf numFmtId="0" fontId="27" fillId="13" borderId="1" xfId="10" applyFont="1" applyFill="1" applyBorder="1" applyAlignment="1">
      <alignment horizontal="left" vertical="center" wrapText="1"/>
    </xf>
    <xf numFmtId="0" fontId="26" fillId="13" borderId="1" xfId="0" applyFont="1" applyFill="1" applyBorder="1" applyAlignment="1">
      <alignment horizontal="left" vertical="center" wrapText="1"/>
    </xf>
    <xf numFmtId="0" fontId="22" fillId="13" borderId="1" xfId="0" applyFont="1" applyFill="1" applyBorder="1" applyAlignment="1">
      <alignment vertical="center" wrapText="1"/>
    </xf>
    <xf numFmtId="0" fontId="22" fillId="13" borderId="0" xfId="0" applyFont="1" applyFill="1" applyAlignment="1">
      <alignment vertical="center" wrapText="1"/>
    </xf>
    <xf numFmtId="0" fontId="26" fillId="13" borderId="1" xfId="0" applyFont="1" applyFill="1" applyBorder="1" applyAlignment="1">
      <alignment horizontal="center" vertical="center"/>
    </xf>
    <xf numFmtId="49" fontId="26" fillId="13" borderId="1" xfId="0" applyNumberFormat="1" applyFont="1" applyFill="1" applyBorder="1" applyAlignment="1">
      <alignment horizontal="center" vertical="center" wrapText="1"/>
    </xf>
    <xf numFmtId="0" fontId="26" fillId="13" borderId="1" xfId="0" applyFont="1" applyFill="1" applyBorder="1" applyAlignment="1">
      <alignment horizontal="left" vertical="center"/>
    </xf>
    <xf numFmtId="0" fontId="26" fillId="13" borderId="1" xfId="0" applyFont="1" applyFill="1" applyBorder="1" applyAlignment="1">
      <alignment vertical="top" wrapText="1"/>
    </xf>
    <xf numFmtId="0" fontId="28" fillId="13" borderId="1" xfId="5" applyFont="1" applyFill="1" applyBorder="1" applyAlignment="1">
      <alignment horizontal="center" vertical="center"/>
    </xf>
    <xf numFmtId="49" fontId="28" fillId="13" borderId="1" xfId="5" applyNumberFormat="1" applyFont="1" applyFill="1" applyBorder="1" applyAlignment="1">
      <alignment horizontal="left" vertical="center"/>
    </xf>
    <xf numFmtId="0" fontId="28" fillId="13" borderId="1" xfId="4" applyFont="1" applyFill="1" applyBorder="1" applyAlignment="1">
      <alignment horizontal="center" vertical="center"/>
    </xf>
    <xf numFmtId="0" fontId="28" fillId="13" borderId="1" xfId="4" applyFont="1" applyFill="1" applyBorder="1" applyAlignment="1">
      <alignment horizontal="left" vertical="center" wrapText="1"/>
    </xf>
    <xf numFmtId="49" fontId="28" fillId="13" borderId="1" xfId="0" applyNumberFormat="1" applyFont="1" applyFill="1" applyBorder="1" applyAlignment="1">
      <alignment horizontal="center" vertical="center" wrapText="1"/>
    </xf>
    <xf numFmtId="0" fontId="28" fillId="13" borderId="1" xfId="0" applyFont="1" applyFill="1" applyBorder="1" applyAlignment="1">
      <alignment horizontal="left" vertical="center"/>
    </xf>
    <xf numFmtId="0" fontId="28" fillId="13" borderId="1" xfId="4" applyFont="1" applyFill="1" applyBorder="1" applyAlignment="1">
      <alignment horizontal="left" vertical="center"/>
    </xf>
    <xf numFmtId="0" fontId="28" fillId="13" borderId="1" xfId="0" applyFont="1" applyFill="1" applyBorder="1" applyAlignment="1">
      <alignment vertical="top" wrapText="1"/>
    </xf>
    <xf numFmtId="0" fontId="99" fillId="13" borderId="0" xfId="0" applyFont="1" applyFill="1" applyAlignment="1">
      <alignment horizontal="center" vertical="center"/>
    </xf>
    <xf numFmtId="0" fontId="28" fillId="9" borderId="1" xfId="5" applyFont="1" applyFill="1" applyBorder="1" applyAlignment="1">
      <alignment horizontal="center" vertical="center"/>
    </xf>
    <xf numFmtId="49" fontId="28" fillId="21" borderId="1" xfId="5" applyNumberFormat="1" applyFont="1" applyFill="1" applyBorder="1" applyAlignment="1">
      <alignment horizontal="left" vertical="center"/>
    </xf>
    <xf numFmtId="0" fontId="28" fillId="24" borderId="1" xfId="4" applyFont="1" applyFill="1" applyBorder="1" applyAlignment="1">
      <alignment horizontal="center" vertical="center"/>
    </xf>
    <xf numFmtId="0" fontId="28" fillId="0" borderId="1" xfId="0" applyFont="1" applyBorder="1" applyAlignment="1">
      <alignment horizontal="center" vertical="center"/>
    </xf>
    <xf numFmtId="0" fontId="28" fillId="0" borderId="1" xfId="4" applyFont="1" applyBorder="1" applyAlignment="1">
      <alignment horizontal="center" vertical="center" wrapText="1"/>
    </xf>
    <xf numFmtId="0" fontId="28" fillId="0" borderId="1" xfId="4" applyFont="1" applyBorder="1" applyAlignment="1">
      <alignment horizontal="left" vertical="center" wrapText="1"/>
    </xf>
    <xf numFmtId="49" fontId="28" fillId="25" borderId="1" xfId="0" applyNumberFormat="1" applyFont="1" applyFill="1" applyBorder="1" applyAlignment="1">
      <alignment horizontal="center" vertical="center" wrapText="1"/>
    </xf>
    <xf numFmtId="0" fontId="28" fillId="12" borderId="1" xfId="0" applyFont="1" applyFill="1" applyBorder="1" applyAlignment="1">
      <alignment horizontal="center" vertical="center"/>
    </xf>
    <xf numFmtId="0" fontId="28" fillId="25" borderId="1" xfId="0" applyFont="1" applyFill="1" applyBorder="1" applyAlignment="1">
      <alignment horizontal="center" vertical="center"/>
    </xf>
    <xf numFmtId="49" fontId="28" fillId="0" borderId="1" xfId="4" applyNumberFormat="1" applyFont="1" applyBorder="1" applyAlignment="1">
      <alignment horizontal="center" vertical="center"/>
    </xf>
    <xf numFmtId="0" fontId="28" fillId="0" borderId="1" xfId="4" applyFont="1" applyBorder="1" applyAlignment="1">
      <alignment horizontal="left" vertical="center"/>
    </xf>
    <xf numFmtId="0" fontId="25" fillId="23" borderId="5" xfId="0" applyFont="1" applyFill="1" applyBorder="1" applyAlignment="1">
      <alignment horizontal="center" vertical="center"/>
    </xf>
    <xf numFmtId="49" fontId="28" fillId="0" borderId="1" xfId="4" applyNumberFormat="1" applyFont="1" applyBorder="1" applyAlignment="1">
      <alignment horizontal="left" vertical="center"/>
    </xf>
    <xf numFmtId="49" fontId="28" fillId="13" borderId="1" xfId="4" applyNumberFormat="1" applyFont="1" applyFill="1" applyBorder="1" applyAlignment="1">
      <alignment horizontal="center" vertical="center"/>
    </xf>
    <xf numFmtId="49" fontId="28" fillId="13" borderId="1" xfId="0" applyNumberFormat="1" applyFont="1" applyFill="1" applyBorder="1" applyAlignment="1">
      <alignment horizontal="center" vertical="center"/>
    </xf>
    <xf numFmtId="49" fontId="28" fillId="13" borderId="1" xfId="0" applyNumberFormat="1" applyFont="1" applyFill="1" applyBorder="1" applyAlignment="1">
      <alignment vertical="center" wrapText="1"/>
    </xf>
    <xf numFmtId="0" fontId="28" fillId="13" borderId="1" xfId="0" applyFont="1" applyFill="1" applyBorder="1" applyAlignment="1">
      <alignment vertical="center" wrapText="1"/>
    </xf>
    <xf numFmtId="49" fontId="28" fillId="13" borderId="1" xfId="4" applyNumberFormat="1" applyFont="1" applyFill="1" applyBorder="1" applyAlignment="1">
      <alignment horizontal="left" vertical="center"/>
    </xf>
    <xf numFmtId="49" fontId="28" fillId="13" borderId="1" xfId="0" applyNumberFormat="1" applyFont="1" applyFill="1" applyBorder="1" applyAlignment="1">
      <alignment horizontal="center" vertical="top" wrapText="1"/>
    </xf>
    <xf numFmtId="0" fontId="28" fillId="13" borderId="1" xfId="0" applyFont="1" applyFill="1" applyBorder="1" applyAlignment="1">
      <alignment horizontal="center" vertical="top" wrapText="1"/>
    </xf>
    <xf numFmtId="49" fontId="28" fillId="13" borderId="1" xfId="0" applyNumberFormat="1" applyFont="1" applyFill="1" applyBorder="1" applyAlignment="1">
      <alignment horizontal="center" vertical="top"/>
    </xf>
    <xf numFmtId="0" fontId="28" fillId="13" borderId="1" xfId="0" applyFont="1" applyFill="1" applyBorder="1" applyAlignment="1">
      <alignment horizontal="center" vertical="top"/>
    </xf>
    <xf numFmtId="0" fontId="28" fillId="13" borderId="3" xfId="4" applyFont="1" applyFill="1" applyBorder="1" applyAlignment="1">
      <alignment horizontal="center" vertical="center"/>
    </xf>
    <xf numFmtId="0" fontId="28" fillId="13" borderId="7" xfId="0" applyFont="1" applyFill="1" applyBorder="1" applyAlignment="1">
      <alignment horizontal="center" vertical="center"/>
    </xf>
    <xf numFmtId="0" fontId="28" fillId="13" borderId="1" xfId="5" applyFont="1" applyFill="1" applyBorder="1" applyAlignment="1">
      <alignment horizontal="left" vertical="center"/>
    </xf>
    <xf numFmtId="0" fontId="100" fillId="13" borderId="1" xfId="0" applyFont="1" applyFill="1" applyBorder="1" applyAlignment="1">
      <alignment horizontal="center" vertical="center"/>
    </xf>
    <xf numFmtId="49" fontId="25" fillId="23" borderId="1" xfId="4" applyNumberFormat="1" applyFont="1" applyFill="1" applyBorder="1" applyAlignment="1">
      <alignment vertical="center"/>
    </xf>
    <xf numFmtId="0" fontId="25" fillId="23" borderId="1" xfId="4" applyFont="1" applyFill="1" applyBorder="1" applyAlignment="1">
      <alignment vertical="center" wrapText="1"/>
    </xf>
    <xf numFmtId="0" fontId="23" fillId="23" borderId="1" xfId="4" applyFont="1" applyFill="1" applyBorder="1" applyAlignment="1">
      <alignment vertical="center" wrapText="1"/>
    </xf>
    <xf numFmtId="49" fontId="23" fillId="23" borderId="1" xfId="4" applyNumberFormat="1" applyFont="1" applyFill="1" applyBorder="1" applyAlignment="1">
      <alignment vertical="center"/>
    </xf>
    <xf numFmtId="49" fontId="22" fillId="23" borderId="1" xfId="5" applyNumberFormat="1" applyFont="1" applyFill="1" applyBorder="1" applyAlignment="1">
      <alignment horizontal="center" vertical="center"/>
    </xf>
    <xf numFmtId="177" fontId="56" fillId="23" borderId="1" xfId="4" applyNumberFormat="1" applyFont="1" applyFill="1" applyBorder="1" applyAlignment="1">
      <alignment horizontal="center" vertical="center" wrapText="1"/>
    </xf>
    <xf numFmtId="0" fontId="22" fillId="23" borderId="1" xfId="4" applyFont="1" applyFill="1" applyBorder="1" applyAlignment="1">
      <alignment horizontal="center" vertical="center" wrapText="1"/>
    </xf>
    <xf numFmtId="0" fontId="22" fillId="23" borderId="1" xfId="4" applyFont="1" applyFill="1" applyBorder="1" applyAlignment="1">
      <alignment horizontal="left" vertical="center" wrapText="1"/>
    </xf>
    <xf numFmtId="0" fontId="56" fillId="23" borderId="1" xfId="5" applyFont="1" applyFill="1" applyBorder="1" applyAlignment="1">
      <alignment horizontal="left" vertical="center" wrapText="1"/>
    </xf>
    <xf numFmtId="0" fontId="26" fillId="23" borderId="0" xfId="0" applyFont="1" applyFill="1" applyAlignment="1">
      <alignment horizontal="center" vertical="center"/>
    </xf>
    <xf numFmtId="0" fontId="28" fillId="23" borderId="1" xfId="5" applyFont="1" applyFill="1" applyBorder="1" applyAlignment="1">
      <alignment horizontal="center" vertical="center"/>
    </xf>
    <xf numFmtId="49" fontId="28" fillId="23" borderId="1" xfId="5" applyNumberFormat="1" applyFont="1" applyFill="1" applyBorder="1" applyAlignment="1">
      <alignment horizontal="center" vertical="center"/>
    </xf>
    <xf numFmtId="177" fontId="101" fillId="23" borderId="1" xfId="4" applyNumberFormat="1" applyFont="1" applyFill="1" applyBorder="1" applyAlignment="1">
      <alignment horizontal="center" vertical="center" wrapText="1"/>
    </xf>
    <xf numFmtId="0" fontId="28" fillId="23" borderId="1" xfId="4" applyFont="1" applyFill="1" applyBorder="1" applyAlignment="1">
      <alignment horizontal="center" vertical="center" wrapText="1"/>
    </xf>
    <xf numFmtId="0" fontId="28" fillId="23" borderId="1" xfId="4" applyFont="1" applyFill="1" applyBorder="1" applyAlignment="1">
      <alignment horizontal="left" vertical="center" wrapText="1"/>
    </xf>
    <xf numFmtId="0" fontId="101" fillId="23" borderId="1" xfId="5" applyFont="1" applyFill="1" applyBorder="1" applyAlignment="1">
      <alignment horizontal="center" vertical="center"/>
    </xf>
    <xf numFmtId="0" fontId="28" fillId="0" borderId="1" xfId="4" applyFont="1" applyBorder="1" applyAlignment="1">
      <alignment horizontal="center" vertical="center"/>
    </xf>
    <xf numFmtId="0" fontId="60" fillId="13" borderId="1" xfId="0" applyFont="1" applyFill="1" applyBorder="1" applyAlignment="1">
      <alignment horizontal="center" vertical="center"/>
    </xf>
    <xf numFmtId="0" fontId="22" fillId="13" borderId="1" xfId="0" applyFont="1" applyFill="1" applyBorder="1" applyAlignment="1">
      <alignment horizontal="center" vertical="center"/>
    </xf>
    <xf numFmtId="49" fontId="26" fillId="13" borderId="1" xfId="0" applyNumberFormat="1" applyFont="1" applyFill="1" applyBorder="1" applyAlignment="1">
      <alignment horizontal="center" vertical="center"/>
    </xf>
    <xf numFmtId="49" fontId="26" fillId="13" borderId="1" xfId="0" applyNumberFormat="1" applyFont="1" applyFill="1" applyBorder="1" applyAlignment="1">
      <alignment horizontal="center" vertical="top" wrapText="1"/>
    </xf>
    <xf numFmtId="0" fontId="26" fillId="13" borderId="1" xfId="0" applyFont="1" applyFill="1" applyBorder="1" applyAlignment="1">
      <alignment horizontal="center" vertical="top" wrapText="1"/>
    </xf>
    <xf numFmtId="49" fontId="26" fillId="13" borderId="1" xfId="0" applyNumberFormat="1" applyFont="1" applyFill="1" applyBorder="1" applyAlignment="1">
      <alignment horizontal="center" vertical="top"/>
    </xf>
    <xf numFmtId="0" fontId="26" fillId="13" borderId="1" xfId="0" applyFont="1" applyFill="1" applyBorder="1" applyAlignment="1">
      <alignment horizontal="center" vertical="top"/>
    </xf>
    <xf numFmtId="0" fontId="26" fillId="13" borderId="1" xfId="0" applyFont="1" applyFill="1" applyBorder="1" applyAlignment="1">
      <alignment horizontal="center" vertical="center" wrapText="1"/>
    </xf>
    <xf numFmtId="0" fontId="26" fillId="13" borderId="7" xfId="0" applyFont="1" applyFill="1" applyBorder="1" applyAlignment="1">
      <alignment horizontal="center" vertical="center"/>
    </xf>
    <xf numFmtId="49" fontId="22" fillId="13" borderId="1" xfId="0" applyNumberFormat="1" applyFont="1" applyFill="1" applyBorder="1" applyAlignment="1">
      <alignment horizontal="center" vertical="center" wrapText="1"/>
    </xf>
    <xf numFmtId="49" fontId="22" fillId="13" borderId="1" xfId="0" applyNumberFormat="1" applyFont="1" applyFill="1" applyBorder="1" applyAlignment="1">
      <alignment horizontal="center" vertical="center"/>
    </xf>
    <xf numFmtId="49" fontId="26" fillId="13" borderId="3" xfId="0" applyNumberFormat="1" applyFont="1" applyFill="1" applyBorder="1" applyAlignment="1">
      <alignment vertical="center" wrapText="1"/>
    </xf>
    <xf numFmtId="0" fontId="26" fillId="13" borderId="8" xfId="0" applyFont="1" applyFill="1" applyBorder="1" applyAlignment="1">
      <alignment vertical="center" wrapText="1"/>
    </xf>
    <xf numFmtId="0" fontId="7" fillId="0" borderId="0" xfId="2" applyFont="1" applyAlignment="1" applyProtection="1">
      <alignment horizontal="left" vertical="top"/>
    </xf>
    <xf numFmtId="0" fontId="7" fillId="0" borderId="0" xfId="2" applyFont="1" applyAlignment="1" applyProtection="1">
      <alignment horizontal="left" vertical="top" wrapText="1"/>
    </xf>
    <xf numFmtId="0" fontId="54" fillId="0" borderId="0" xfId="2" applyFont="1" applyAlignment="1" applyProtection="1">
      <alignment horizontal="left" vertical="top" wrapText="1"/>
    </xf>
    <xf numFmtId="0" fontId="54" fillId="0" borderId="0" xfId="2" applyFont="1" applyAlignment="1" applyProtection="1">
      <alignment horizontal="left" vertical="top"/>
    </xf>
    <xf numFmtId="0" fontId="7" fillId="0" borderId="1" xfId="2" applyFont="1" applyFill="1" applyBorder="1" applyAlignment="1" applyProtection="1">
      <alignment horizontal="left" vertical="top"/>
    </xf>
    <xf numFmtId="0" fontId="64" fillId="0" borderId="1" xfId="3" applyFont="1" applyBorder="1" applyAlignment="1">
      <alignment horizontal="left" vertical="top" wrapText="1"/>
    </xf>
    <xf numFmtId="0" fontId="65" fillId="0" borderId="1" xfId="3" applyFont="1" applyBorder="1" applyAlignment="1">
      <alignment horizontal="left" vertical="top" wrapText="1"/>
    </xf>
    <xf numFmtId="0" fontId="102" fillId="0" borderId="1" xfId="2" applyFont="1" applyFill="1" applyBorder="1" applyAlignment="1" applyProtection="1">
      <alignment horizontal="left" vertical="top"/>
    </xf>
    <xf numFmtId="0" fontId="64" fillId="0" borderId="1" xfId="2" applyFont="1" applyFill="1" applyBorder="1" applyAlignment="1" applyProtection="1">
      <alignment horizontal="left" vertical="top" wrapText="1"/>
    </xf>
    <xf numFmtId="0" fontId="5" fillId="16" borderId="1" xfId="3" applyFont="1" applyFill="1" applyBorder="1" applyAlignment="1">
      <alignment horizontal="left" vertical="top" wrapText="1"/>
    </xf>
    <xf numFmtId="0" fontId="103" fillId="0" borderId="1" xfId="2" applyFont="1" applyFill="1" applyBorder="1" applyAlignment="1" applyProtection="1">
      <alignment horizontal="left" vertical="top"/>
    </xf>
    <xf numFmtId="0" fontId="5" fillId="0" borderId="1" xfId="2" applyFont="1" applyFill="1" applyBorder="1" applyAlignment="1" applyProtection="1">
      <alignment horizontal="left" vertical="top" wrapText="1"/>
    </xf>
    <xf numFmtId="0" fontId="51" fillId="0" borderId="1" xfId="8" applyFont="1" applyBorder="1" applyAlignment="1">
      <alignment vertical="center" wrapText="1"/>
    </xf>
    <xf numFmtId="49" fontId="39" fillId="15" borderId="1" xfId="8" applyNumberFormat="1" applyFont="1" applyFill="1" applyBorder="1" applyAlignment="1">
      <alignment horizontal="center" vertical="center" wrapText="1"/>
    </xf>
    <xf numFmtId="49" fontId="50" fillId="0" borderId="0" xfId="8" applyNumberFormat="1" applyFont="1" applyAlignment="1">
      <alignment horizontal="center" vertical="center" wrapText="1"/>
    </xf>
    <xf numFmtId="49" fontId="36" fillId="0" borderId="0" xfId="8" applyNumberFormat="1" applyFont="1" applyAlignment="1">
      <alignment vertical="center"/>
    </xf>
    <xf numFmtId="49" fontId="36" fillId="0" borderId="1" xfId="8" applyNumberFormat="1" applyFont="1" applyBorder="1" applyAlignment="1">
      <alignment horizontal="center" vertical="center"/>
    </xf>
    <xf numFmtId="0" fontId="105" fillId="0" borderId="0" xfId="8" applyFont="1" applyAlignment="1">
      <alignment horizontal="left" vertical="center"/>
    </xf>
    <xf numFmtId="0" fontId="106" fillId="0" borderId="0" xfId="8" applyFont="1" applyAlignment="1">
      <alignment vertical="center"/>
    </xf>
    <xf numFmtId="0" fontId="11" fillId="9" borderId="3" xfId="8" applyFont="1" applyFill="1" applyBorder="1" applyAlignment="1">
      <alignment horizontal="center" vertical="center"/>
    </xf>
    <xf numFmtId="49" fontId="25" fillId="13" borderId="4" xfId="4" applyNumberFormat="1" applyFont="1" applyFill="1" applyBorder="1" applyAlignment="1">
      <alignment horizontal="left" vertical="center"/>
    </xf>
    <xf numFmtId="0" fontId="98" fillId="13" borderId="5" xfId="0" applyFont="1" applyFill="1" applyBorder="1" applyAlignment="1">
      <alignment horizontal="left" vertical="center"/>
    </xf>
    <xf numFmtId="0" fontId="98" fillId="13" borderId="5" xfId="0" applyFont="1" applyFill="1" applyBorder="1" applyAlignment="1">
      <alignment horizontal="left" vertical="center"/>
    </xf>
    <xf numFmtId="177" fontId="56" fillId="21" borderId="3" xfId="4" applyNumberFormat="1" applyFont="1" applyFill="1" applyBorder="1" applyAlignment="1">
      <alignment horizontal="center" vertical="center"/>
    </xf>
    <xf numFmtId="177" fontId="56" fillId="21" borderId="1" xfId="4" applyNumberFormat="1" applyFont="1" applyFill="1" applyBorder="1" applyAlignment="1">
      <alignment horizontal="center" vertical="center"/>
    </xf>
    <xf numFmtId="177" fontId="56" fillId="21" borderId="1" xfId="4" applyNumberFormat="1" applyFont="1" applyFill="1" applyBorder="1" applyAlignment="1">
      <alignment horizontal="center" vertical="center" wrapText="1"/>
    </xf>
    <xf numFmtId="49" fontId="22" fillId="21" borderId="1" xfId="10" applyNumberFormat="1" applyFont="1" applyFill="1" applyBorder="1" applyAlignment="1">
      <alignment horizontal="left" vertical="center"/>
    </xf>
    <xf numFmtId="49" fontId="26" fillId="21" borderId="1" xfId="10" applyNumberFormat="1" applyFont="1" applyFill="1" applyBorder="1" applyAlignment="1">
      <alignment horizontal="left" vertical="center"/>
    </xf>
    <xf numFmtId="177" fontId="56" fillId="3" borderId="1" xfId="4" applyNumberFormat="1" applyFont="1" applyFill="1" applyBorder="1" applyAlignment="1">
      <alignment horizontal="center" vertical="center" wrapText="1"/>
    </xf>
    <xf numFmtId="0" fontId="79" fillId="0" borderId="12" xfId="0" applyFont="1" applyBorder="1" applyAlignment="1">
      <alignment horizontal="center" vertical="center" textRotation="90"/>
    </xf>
    <xf numFmtId="0" fontId="79" fillId="0" borderId="17" xfId="0" applyFont="1" applyBorder="1" applyAlignment="1">
      <alignment horizontal="center" vertical="center" textRotation="90"/>
    </xf>
    <xf numFmtId="0" fontId="79" fillId="0" borderId="18" xfId="0" applyFont="1" applyBorder="1" applyAlignment="1">
      <alignment horizontal="center" vertical="center" textRotation="90"/>
    </xf>
    <xf numFmtId="0" fontId="80" fillId="0" borderId="12" xfId="0" applyFont="1" applyBorder="1" applyAlignment="1">
      <alignment horizontal="center" vertical="center" textRotation="90" wrapText="1"/>
    </xf>
    <xf numFmtId="0" fontId="87" fillId="0" borderId="17" xfId="0" applyFont="1" applyBorder="1" applyAlignment="1">
      <alignment horizontal="center" vertical="center" textRotation="90"/>
    </xf>
    <xf numFmtId="0" fontId="80" fillId="0" borderId="12" xfId="0" applyFont="1" applyBorder="1" applyAlignment="1">
      <alignment horizontal="center" vertical="center" textRotation="90"/>
    </xf>
    <xf numFmtId="0" fontId="87" fillId="0" borderId="18" xfId="0" applyFont="1" applyBorder="1" applyAlignment="1">
      <alignment horizontal="center" vertical="center" textRotation="90"/>
    </xf>
    <xf numFmtId="0" fontId="80" fillId="14" borderId="12" xfId="0" applyFont="1" applyFill="1" applyBorder="1" applyAlignment="1">
      <alignment horizontal="center" vertical="center" textRotation="90"/>
    </xf>
    <xf numFmtId="0" fontId="80" fillId="14" borderId="17" xfId="0" applyFont="1" applyFill="1" applyBorder="1" applyAlignment="1">
      <alignment horizontal="center" vertical="center" textRotation="90"/>
    </xf>
    <xf numFmtId="0" fontId="80" fillId="14" borderId="18" xfId="0" applyFont="1" applyFill="1" applyBorder="1" applyAlignment="1">
      <alignment horizontal="center" vertical="center" textRotation="90"/>
    </xf>
    <xf numFmtId="0" fontId="87" fillId="0" borderId="12" xfId="0" applyFont="1" applyBorder="1" applyAlignment="1">
      <alignment horizontal="center" vertical="center" textRotation="90"/>
    </xf>
    <xf numFmtId="0" fontId="80" fillId="15" borderId="12" xfId="0" applyFont="1" applyFill="1" applyBorder="1" applyAlignment="1">
      <alignment horizontal="center" vertical="center" textRotation="90"/>
    </xf>
    <xf numFmtId="0" fontId="80" fillId="15" borderId="17" xfId="0" applyFont="1" applyFill="1" applyBorder="1" applyAlignment="1">
      <alignment horizontal="center" vertical="center" textRotation="90"/>
    </xf>
    <xf numFmtId="0" fontId="80" fillId="15" borderId="18" xfId="0" applyFont="1" applyFill="1" applyBorder="1" applyAlignment="1">
      <alignment horizontal="center" vertical="center" textRotation="90"/>
    </xf>
    <xf numFmtId="0" fontId="80" fillId="21" borderId="12" xfId="0" applyFont="1" applyFill="1" applyBorder="1" applyAlignment="1">
      <alignment horizontal="center" vertical="center" textRotation="90" wrapText="1"/>
    </xf>
    <xf numFmtId="0" fontId="80" fillId="21" borderId="17" xfId="0" applyFont="1" applyFill="1" applyBorder="1" applyAlignment="1">
      <alignment horizontal="center" vertical="center" textRotation="90" wrapText="1"/>
    </xf>
    <xf numFmtId="0" fontId="80" fillId="21" borderId="18" xfId="0" applyFont="1" applyFill="1" applyBorder="1" applyAlignment="1">
      <alignment horizontal="center" vertical="center" textRotation="90" wrapText="1"/>
    </xf>
    <xf numFmtId="0" fontId="68" fillId="9" borderId="3" xfId="8" applyFont="1" applyFill="1" applyBorder="1" applyAlignment="1">
      <alignment horizontal="center" vertical="center"/>
    </xf>
    <xf numFmtId="0" fontId="68" fillId="9" borderId="8" xfId="8" applyFont="1" applyFill="1" applyBorder="1" applyAlignment="1">
      <alignment horizontal="center" vertical="center"/>
    </xf>
    <xf numFmtId="0" fontId="68" fillId="9" borderId="7" xfId="8" applyFont="1" applyFill="1" applyBorder="1" applyAlignment="1">
      <alignment horizontal="center" vertical="center"/>
    </xf>
    <xf numFmtId="0" fontId="68" fillId="9" borderId="3" xfId="8" applyFont="1" applyFill="1" applyBorder="1" applyAlignment="1">
      <alignment horizontal="center" vertical="center" wrapText="1"/>
    </xf>
    <xf numFmtId="0" fontId="38" fillId="9" borderId="1" xfId="8" applyFont="1" applyFill="1" applyBorder="1" applyAlignment="1">
      <alignment horizontal="center" vertical="center" wrapText="1"/>
    </xf>
    <xf numFmtId="0" fontId="68" fillId="9" borderId="1" xfId="8" applyFont="1" applyFill="1" applyBorder="1" applyAlignment="1">
      <alignment horizontal="center" vertical="center"/>
    </xf>
    <xf numFmtId="0" fontId="38" fillId="9" borderId="3" xfId="8" applyFont="1" applyFill="1" applyBorder="1" applyAlignment="1">
      <alignment horizontal="center" vertical="center" wrapText="1"/>
    </xf>
    <xf numFmtId="0" fontId="38" fillId="9" borderId="8" xfId="8" applyFont="1" applyFill="1" applyBorder="1" applyAlignment="1">
      <alignment horizontal="center" vertical="center" wrapText="1"/>
    </xf>
    <xf numFmtId="0" fontId="38" fillId="9" borderId="7" xfId="8" applyFont="1" applyFill="1" applyBorder="1" applyAlignment="1">
      <alignment horizontal="center" vertical="center" wrapText="1"/>
    </xf>
    <xf numFmtId="0" fontId="67" fillId="0" borderId="0" xfId="8" applyFont="1" applyAlignment="1">
      <alignment horizontal="left" vertical="center"/>
    </xf>
    <xf numFmtId="0" fontId="38" fillId="0" borderId="1" xfId="8" applyFont="1" applyBorder="1" applyAlignment="1">
      <alignment horizontal="center" vertical="center" wrapText="1"/>
    </xf>
    <xf numFmtId="0" fontId="68" fillId="0" borderId="1" xfId="8" applyFont="1" applyBorder="1" applyAlignment="1">
      <alignment vertical="center"/>
    </xf>
    <xf numFmtId="0" fontId="39" fillId="9" borderId="1" xfId="8" applyFont="1" applyFill="1" applyBorder="1" applyAlignment="1">
      <alignment horizontal="center" vertical="center" wrapText="1"/>
    </xf>
    <xf numFmtId="0" fontId="38" fillId="9" borderId="8" xfId="8" applyFont="1" applyFill="1" applyBorder="1" applyAlignment="1">
      <alignment horizontal="center" vertical="center"/>
    </xf>
    <xf numFmtId="0" fontId="38" fillId="9" borderId="7" xfId="8" applyFont="1" applyFill="1" applyBorder="1" applyAlignment="1">
      <alignment horizontal="center" vertical="center"/>
    </xf>
    <xf numFmtId="0" fontId="38" fillId="9" borderId="1" xfId="8" applyFont="1" applyFill="1" applyBorder="1" applyAlignment="1">
      <alignment horizontal="center" vertical="center"/>
    </xf>
    <xf numFmtId="0" fontId="68" fillId="0" borderId="3" xfId="8" applyFont="1" applyBorder="1" applyAlignment="1">
      <alignment horizontal="left" vertical="center"/>
    </xf>
    <xf numFmtId="0" fontId="68" fillId="0" borderId="8" xfId="8" applyFont="1" applyBorder="1" applyAlignment="1">
      <alignment horizontal="left" vertical="center"/>
    </xf>
    <xf numFmtId="0" fontId="68" fillId="0" borderId="7" xfId="8" applyFont="1" applyBorder="1" applyAlignment="1">
      <alignment horizontal="left" vertical="center"/>
    </xf>
    <xf numFmtId="0" fontId="38" fillId="19" borderId="11" xfId="0" applyFont="1" applyFill="1" applyBorder="1" applyAlignment="1">
      <alignment horizontal="center" vertical="center"/>
    </xf>
    <xf numFmtId="0" fontId="38" fillId="19" borderId="7" xfId="0" applyFont="1" applyFill="1" applyBorder="1" applyAlignment="1">
      <alignment horizontal="center" vertical="center"/>
    </xf>
    <xf numFmtId="0" fontId="39" fillId="0" borderId="3"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7" xfId="0" applyFont="1" applyBorder="1" applyAlignment="1">
      <alignment horizontal="center" vertical="center" wrapText="1"/>
    </xf>
    <xf numFmtId="0" fontId="68" fillId="0" borderId="3" xfId="0" applyFont="1" applyBorder="1" applyAlignment="1">
      <alignment horizontal="left" vertical="center"/>
    </xf>
    <xf numFmtId="0" fontId="68" fillId="0" borderId="8" xfId="0" applyFont="1" applyBorder="1" applyAlignment="1">
      <alignment horizontal="left" vertical="center"/>
    </xf>
    <xf numFmtId="0" fontId="68" fillId="0" borderId="7" xfId="0" applyFont="1" applyBorder="1" applyAlignment="1">
      <alignment horizontal="left" vertical="center"/>
    </xf>
    <xf numFmtId="0" fontId="39" fillId="19" borderId="4" xfId="0" applyFont="1" applyFill="1" applyBorder="1" applyAlignment="1">
      <alignment horizontal="center" vertical="center" wrapText="1"/>
    </xf>
    <xf numFmtId="0" fontId="39" fillId="19" borderId="5" xfId="0" applyFont="1" applyFill="1" applyBorder="1" applyAlignment="1">
      <alignment horizontal="center" vertical="center" wrapText="1"/>
    </xf>
    <xf numFmtId="0" fontId="39" fillId="19" borderId="6" xfId="0" applyFont="1" applyFill="1" applyBorder="1" applyAlignment="1">
      <alignment horizontal="center" vertical="center" wrapText="1"/>
    </xf>
    <xf numFmtId="0" fontId="38" fillId="19" borderId="3" xfId="0" applyFont="1" applyFill="1" applyBorder="1" applyAlignment="1">
      <alignment horizontal="center" vertical="center" wrapText="1"/>
    </xf>
    <xf numFmtId="0" fontId="38" fillId="19" borderId="7" xfId="0" applyFont="1" applyFill="1" applyBorder="1" applyAlignment="1">
      <alignment horizontal="center" vertical="center" wrapText="1"/>
    </xf>
    <xf numFmtId="0" fontId="68" fillId="0" borderId="3" xfId="0" applyFont="1" applyBorder="1" applyAlignment="1">
      <alignment vertical="center"/>
    </xf>
    <xf numFmtId="0" fontId="68" fillId="0" borderId="7" xfId="0" applyFont="1" applyBorder="1" applyAlignment="1">
      <alignment vertical="center"/>
    </xf>
    <xf numFmtId="0" fontId="38" fillId="19" borderId="8" xfId="0" applyFont="1" applyFill="1" applyBorder="1" applyAlignment="1">
      <alignment horizontal="center" vertical="center" wrapText="1"/>
    </xf>
    <xf numFmtId="0" fontId="68" fillId="0" borderId="8" xfId="0" applyFont="1" applyBorder="1" applyAlignment="1">
      <alignment vertical="center"/>
    </xf>
    <xf numFmtId="0" fontId="38" fillId="19" borderId="3" xfId="0" applyFont="1" applyFill="1" applyBorder="1" applyAlignment="1">
      <alignment horizontal="center" vertical="center"/>
    </xf>
    <xf numFmtId="0" fontId="38" fillId="19" borderId="8" xfId="0" applyFont="1" applyFill="1" applyBorder="1" applyAlignment="1">
      <alignment horizontal="center" vertical="center"/>
    </xf>
    <xf numFmtId="49" fontId="24" fillId="9" borderId="3" xfId="0" applyNumberFormat="1" applyFont="1" applyFill="1" applyBorder="1" applyAlignment="1">
      <alignment horizontal="center" vertical="center"/>
    </xf>
    <xf numFmtId="49" fontId="24" fillId="9" borderId="7" xfId="0" applyNumberFormat="1" applyFont="1" applyFill="1" applyBorder="1" applyAlignment="1">
      <alignment horizontal="center" vertical="center"/>
    </xf>
    <xf numFmtId="0" fontId="23" fillId="14" borderId="1" xfId="0" applyFont="1" applyFill="1" applyBorder="1" applyAlignment="1">
      <alignment horizontal="center" vertical="center" wrapText="1"/>
    </xf>
    <xf numFmtId="0" fontId="23" fillId="9" borderId="3" xfId="4" applyFont="1" applyFill="1" applyBorder="1" applyAlignment="1">
      <alignment horizontal="center" vertical="center" wrapText="1"/>
    </xf>
    <xf numFmtId="0" fontId="23" fillId="9" borderId="7" xfId="4"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23" fillId="14" borderId="3" xfId="4" applyFont="1" applyFill="1" applyBorder="1" applyAlignment="1">
      <alignment horizontal="center" vertical="center" wrapText="1"/>
    </xf>
    <xf numFmtId="0" fontId="23" fillId="14" borderId="7" xfId="4" applyFont="1" applyFill="1" applyBorder="1" applyAlignment="1">
      <alignment horizontal="center" vertical="center" wrapText="1"/>
    </xf>
    <xf numFmtId="0" fontId="97" fillId="14" borderId="3" xfId="0" applyFont="1" applyFill="1" applyBorder="1" applyAlignment="1">
      <alignment horizontal="center" vertical="center" wrapText="1"/>
    </xf>
    <xf numFmtId="0" fontId="97" fillId="14" borderId="7"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24" fillId="14" borderId="3"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24" fillId="14" borderId="3" xfId="0" applyFont="1" applyFill="1" applyBorder="1" applyAlignment="1">
      <alignment horizontal="center" vertical="center"/>
    </xf>
    <xf numFmtId="0" fontId="24" fillId="14" borderId="7" xfId="0" applyFont="1" applyFill="1" applyBorder="1" applyAlignment="1">
      <alignment horizontal="center" vertical="center"/>
    </xf>
    <xf numFmtId="49" fontId="25" fillId="23" borderId="4" xfId="4" applyNumberFormat="1" applyFont="1" applyFill="1" applyBorder="1" applyAlignment="1">
      <alignment horizontal="left" vertical="center"/>
    </xf>
    <xf numFmtId="0" fontId="98" fillId="23" borderId="5" xfId="0" applyFont="1" applyFill="1" applyBorder="1" applyAlignment="1">
      <alignment horizontal="left" vertical="center"/>
    </xf>
    <xf numFmtId="0" fontId="98" fillId="23" borderId="6" xfId="0" applyFont="1" applyFill="1" applyBorder="1" applyAlignment="1">
      <alignment horizontal="left" vertical="center"/>
    </xf>
    <xf numFmtId="0" fontId="23" fillId="9" borderId="1" xfId="4"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14" borderId="4" xfId="4" applyFont="1" applyFill="1" applyBorder="1" applyAlignment="1">
      <alignment horizontal="center" vertical="center" wrapText="1"/>
    </xf>
    <xf numFmtId="0" fontId="23" fillId="14" borderId="6" xfId="4" applyFont="1" applyFill="1" applyBorder="1" applyAlignment="1">
      <alignment horizontal="center" vertical="center" wrapText="1"/>
    </xf>
    <xf numFmtId="0" fontId="22" fillId="0" borderId="3" xfId="5" applyFont="1" applyBorder="1" applyAlignment="1">
      <alignment horizontal="center" vertical="center"/>
    </xf>
    <xf numFmtId="0" fontId="22" fillId="0" borderId="7" xfId="5" applyFont="1" applyBorder="1" applyAlignment="1">
      <alignment horizontal="center" vertical="center"/>
    </xf>
    <xf numFmtId="49" fontId="22" fillId="21" borderId="3" xfId="5" applyNumberFormat="1" applyFont="1" applyFill="1" applyBorder="1" applyAlignment="1">
      <alignment horizontal="center" vertical="center"/>
    </xf>
    <xf numFmtId="49" fontId="22" fillId="21" borderId="7" xfId="5" applyNumberFormat="1" applyFont="1" applyFill="1" applyBorder="1" applyAlignment="1">
      <alignment horizontal="center" vertical="center"/>
    </xf>
    <xf numFmtId="49" fontId="25" fillId="13" borderId="4" xfId="4" applyNumberFormat="1" applyFont="1" applyFill="1" applyBorder="1" applyAlignment="1">
      <alignment horizontal="left" vertical="center"/>
    </xf>
    <xf numFmtId="0" fontId="98" fillId="13" borderId="5" xfId="0" applyFont="1" applyFill="1" applyBorder="1" applyAlignment="1">
      <alignment horizontal="left" vertical="center"/>
    </xf>
    <xf numFmtId="0" fontId="98" fillId="13" borderId="6" xfId="0" applyFont="1" applyFill="1" applyBorder="1" applyAlignment="1">
      <alignment horizontal="left" vertical="center"/>
    </xf>
    <xf numFmtId="49" fontId="25" fillId="23" borderId="5" xfId="4" applyNumberFormat="1" applyFont="1" applyFill="1" applyBorder="1" applyAlignment="1">
      <alignment horizontal="left" vertical="center"/>
    </xf>
    <xf numFmtId="49" fontId="25" fillId="23" borderId="6" xfId="4" applyNumberFormat="1" applyFont="1" applyFill="1" applyBorder="1" applyAlignment="1">
      <alignment horizontal="left" vertical="center"/>
    </xf>
    <xf numFmtId="0" fontId="97" fillId="9" borderId="3" xfId="0" applyFont="1" applyFill="1" applyBorder="1" applyAlignment="1">
      <alignment horizontal="center" vertical="center"/>
    </xf>
    <xf numFmtId="0" fontId="97" fillId="9" borderId="7" xfId="0" applyFont="1" applyFill="1" applyBorder="1" applyAlignment="1">
      <alignment horizontal="center" vertical="center"/>
    </xf>
    <xf numFmtId="0" fontId="97" fillId="9" borderId="3" xfId="4" applyFont="1" applyFill="1" applyBorder="1" applyAlignment="1">
      <alignment horizontal="center" vertical="center" wrapText="1"/>
    </xf>
    <xf numFmtId="0" fontId="97" fillId="9" borderId="7" xfId="4" applyFont="1" applyFill="1" applyBorder="1" applyAlignment="1">
      <alignment horizontal="center" vertical="center" wrapText="1"/>
    </xf>
    <xf numFmtId="177" fontId="97" fillId="14" borderId="3" xfId="0" applyNumberFormat="1" applyFont="1" applyFill="1" applyBorder="1" applyAlignment="1">
      <alignment horizontal="center" vertical="center" wrapText="1"/>
    </xf>
    <xf numFmtId="177" fontId="97" fillId="14" borderId="7" xfId="0" applyNumberFormat="1" applyFont="1" applyFill="1" applyBorder="1" applyAlignment="1">
      <alignment horizontal="center" vertical="center" wrapText="1"/>
    </xf>
    <xf numFmtId="177" fontId="97" fillId="14" borderId="1" xfId="0" applyNumberFormat="1" applyFont="1" applyFill="1" applyBorder="1" applyAlignment="1">
      <alignment horizontal="center" vertical="center" wrapText="1"/>
    </xf>
    <xf numFmtId="177" fontId="97" fillId="9" borderId="3" xfId="0" applyNumberFormat="1" applyFont="1" applyFill="1" applyBorder="1" applyAlignment="1">
      <alignment horizontal="center" vertical="center" wrapText="1"/>
    </xf>
    <xf numFmtId="177" fontId="97" fillId="9" borderId="7" xfId="0" applyNumberFormat="1" applyFont="1" applyFill="1" applyBorder="1" applyAlignment="1">
      <alignment horizontal="center" vertical="center" wrapText="1"/>
    </xf>
    <xf numFmtId="0" fontId="97" fillId="14" borderId="1" xfId="0" applyFont="1" applyFill="1" applyBorder="1" applyAlignment="1">
      <alignment horizontal="center" vertical="center" wrapText="1"/>
    </xf>
    <xf numFmtId="0" fontId="97" fillId="9" borderId="1" xfId="0" applyFont="1" applyFill="1" applyBorder="1" applyAlignment="1">
      <alignment horizontal="center" vertical="center" wrapText="1"/>
    </xf>
    <xf numFmtId="0" fontId="22" fillId="0" borderId="2" xfId="0" applyFont="1" applyBorder="1" applyAlignment="1">
      <alignment horizontal="center" vertical="center" wrapText="1"/>
    </xf>
    <xf numFmtId="0" fontId="23" fillId="14" borderId="4" xfId="0" applyFont="1" applyFill="1" applyBorder="1" applyAlignment="1">
      <alignment horizontal="center" vertical="center" wrapText="1"/>
    </xf>
    <xf numFmtId="0" fontId="23" fillId="14" borderId="6" xfId="0" applyFont="1" applyFill="1" applyBorder="1" applyAlignment="1">
      <alignment horizontal="center" vertical="center" wrapText="1"/>
    </xf>
    <xf numFmtId="49" fontId="23" fillId="14" borderId="3" xfId="0" applyNumberFormat="1" applyFont="1" applyFill="1" applyBorder="1" applyAlignment="1">
      <alignment horizontal="center" vertical="center"/>
    </xf>
    <xf numFmtId="49" fontId="23" fillId="14" borderId="7" xfId="0" applyNumberFormat="1" applyFont="1" applyFill="1" applyBorder="1" applyAlignment="1">
      <alignment horizontal="center" vertical="center"/>
    </xf>
    <xf numFmtId="0" fontId="23" fillId="9" borderId="3" xfId="0" applyFont="1" applyFill="1" applyBorder="1" applyAlignment="1">
      <alignment horizontal="center" vertical="center" wrapText="1"/>
    </xf>
    <xf numFmtId="0" fontId="23" fillId="9" borderId="7" xfId="0" applyFont="1" applyFill="1" applyBorder="1" applyAlignment="1">
      <alignment horizontal="center" vertical="center" wrapText="1"/>
    </xf>
    <xf numFmtId="0" fontId="25" fillId="13" borderId="4" xfId="4" applyFont="1" applyFill="1" applyBorder="1" applyAlignment="1">
      <alignment horizontal="left" vertical="center"/>
    </xf>
    <xf numFmtId="49" fontId="23" fillId="9" borderId="3" xfId="0" applyNumberFormat="1" applyFont="1" applyFill="1" applyBorder="1" applyAlignment="1">
      <alignment horizontal="center" vertical="center"/>
    </xf>
    <xf numFmtId="49" fontId="23" fillId="9" borderId="7" xfId="0" applyNumberFormat="1" applyFont="1" applyFill="1" applyBorder="1" applyAlignment="1">
      <alignment horizontal="center" vertical="center"/>
    </xf>
    <xf numFmtId="49" fontId="24" fillId="14" borderId="3" xfId="0" applyNumberFormat="1" applyFont="1" applyFill="1" applyBorder="1" applyAlignment="1">
      <alignment horizontal="center" vertical="center"/>
    </xf>
    <xf numFmtId="49" fontId="24" fillId="14" borderId="7" xfId="0" applyNumberFormat="1" applyFont="1" applyFill="1" applyBorder="1" applyAlignment="1">
      <alignment horizontal="center" vertical="center"/>
    </xf>
    <xf numFmtId="0" fontId="23" fillId="14" borderId="3" xfId="0" applyFont="1" applyFill="1" applyBorder="1" applyAlignment="1">
      <alignment horizontal="center" vertical="center"/>
    </xf>
    <xf numFmtId="0" fontId="23" fillId="14" borderId="7" xfId="0" applyFont="1" applyFill="1" applyBorder="1" applyAlignment="1">
      <alignment horizontal="center" vertical="center"/>
    </xf>
    <xf numFmtId="49" fontId="12" fillId="8" borderId="4" xfId="4" applyNumberFormat="1" applyFont="1" applyFill="1" applyBorder="1" applyAlignment="1">
      <alignment horizontal="left" vertical="center"/>
    </xf>
    <xf numFmtId="49" fontId="12" fillId="8" borderId="5" xfId="4" applyNumberFormat="1" applyFont="1" applyFill="1" applyBorder="1" applyAlignment="1">
      <alignment horizontal="left" vertical="center"/>
    </xf>
    <xf numFmtId="49" fontId="12" fillId="8" borderId="6" xfId="4" applyNumberFormat="1" applyFont="1" applyFill="1" applyBorder="1" applyAlignment="1">
      <alignment horizontal="left" vertical="center"/>
    </xf>
    <xf numFmtId="49" fontId="12" fillId="8" borderId="1" xfId="4" applyNumberFormat="1" applyFont="1" applyFill="1" applyBorder="1" applyAlignment="1">
      <alignment horizontal="left" vertical="center"/>
    </xf>
    <xf numFmtId="49" fontId="12" fillId="0" borderId="8" xfId="4" applyNumberFormat="1" applyFont="1" applyBorder="1" applyAlignment="1">
      <alignment horizontal="center" vertical="center"/>
    </xf>
    <xf numFmtId="49" fontId="12" fillId="0" borderId="7" xfId="4" applyNumberFormat="1" applyFont="1" applyBorder="1" applyAlignment="1">
      <alignment horizontal="center" vertical="center"/>
    </xf>
    <xf numFmtId="0" fontId="11" fillId="7" borderId="1"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4" borderId="1" xfId="0" applyFont="1" applyFill="1" applyBorder="1" applyAlignment="1">
      <alignment horizontal="left" vertical="center" wrapText="1"/>
    </xf>
    <xf numFmtId="0" fontId="12" fillId="5" borderId="1" xfId="4" applyFont="1" applyFill="1" applyBorder="1" applyAlignment="1">
      <alignment horizontal="left" vertical="center" wrapText="1"/>
    </xf>
    <xf numFmtId="0" fontId="12" fillId="5" borderId="3" xfId="4" applyFont="1" applyFill="1" applyBorder="1" applyAlignment="1">
      <alignment horizontal="left" vertical="center" wrapText="1"/>
    </xf>
    <xf numFmtId="0" fontId="12" fillId="5" borderId="7" xfId="4"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6" borderId="1" xfId="4" applyFont="1" applyFill="1" applyBorder="1" applyAlignment="1">
      <alignment horizontal="left" vertical="center" wrapText="1"/>
    </xf>
    <xf numFmtId="0" fontId="14" fillId="2" borderId="3" xfId="4" applyFont="1" applyFill="1" applyBorder="1" applyAlignment="1">
      <alignment horizontal="left" vertical="center" wrapText="1"/>
    </xf>
    <xf numFmtId="0" fontId="14" fillId="2" borderId="7" xfId="4" applyFont="1" applyFill="1" applyBorder="1" applyAlignment="1">
      <alignment horizontal="left" vertical="center" wrapText="1"/>
    </xf>
    <xf numFmtId="0" fontId="108" fillId="0" borderId="1" xfId="7" applyFont="1" applyBorder="1" applyAlignment="1">
      <alignment vertical="center" wrapText="1"/>
    </xf>
  </cellXfs>
  <cellStyles count="11">
    <cellStyle name="Standard_EU-CV-20120114" xfId="9" xr:uid="{55D6C7F3-0E53-4939-AF3C-E37D269FA05E}"/>
    <cellStyle name="ハイパーリンク" xfId="2" builtinId="8"/>
    <cellStyle name="標準" xfId="0" builtinId="0"/>
    <cellStyle name="標準 2" xfId="5" xr:uid="{00000000-0005-0000-0000-000003000000}"/>
    <cellStyle name="標準 2 2" xfId="3" xr:uid="{00000000-0005-0000-0000-000004000000}"/>
    <cellStyle name="標準 2 3" xfId="10" xr:uid="{6ADABFC7-DA47-4403-8053-C8AC8EA12401}"/>
    <cellStyle name="標準 3" xfId="6" xr:uid="{00000000-0005-0000-0000-000005000000}"/>
    <cellStyle name="標準 4" xfId="1" xr:uid="{00000000-0005-0000-0000-000006000000}"/>
    <cellStyle name="標準_Application items" xfId="8" xr:uid="{26245760-9EC9-4993-95DD-8628B56781D0}"/>
    <cellStyle name="標準_EddieJCTD運用準備_開発環境設定情報_0330" xfId="4" xr:uid="{00000000-0005-0000-0000-000007000000}"/>
    <cellStyle name="標準_JP-CV-v1.0_Eng_20100811" xfId="7" xr:uid="{00000000-0005-0000-0000-000008000000}"/>
  </cellStyles>
  <dxfs count="467">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79998168889431442"/>
        </patternFill>
      </fill>
    </dxf>
  </dxfs>
  <tableStyles count="0" defaultTableStyle="TableStyleMedium2" defaultPivotStyle="PivotStyleLight16"/>
  <colors>
    <mruColors>
      <color rgb="FFFFFFCC"/>
      <color rgb="FF9966FF"/>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06FB7-613D-472A-A2C9-DE9262B3A15F}">
  <dimension ref="A1:L79"/>
  <sheetViews>
    <sheetView zoomScale="55" zoomScaleNormal="55" workbookViewId="0"/>
  </sheetViews>
  <sheetFormatPr defaultRowHeight="18.75"/>
  <cols>
    <col min="1" max="2" width="10.25" customWidth="1"/>
    <col min="3" max="3" width="10.25" style="382" customWidth="1"/>
    <col min="4" max="4" width="41.75" customWidth="1"/>
    <col min="5" max="11" width="9.875" customWidth="1"/>
  </cols>
  <sheetData>
    <row r="1" spans="1:11" ht="36.6" customHeight="1" thickBot="1"/>
    <row r="2" spans="1:11" ht="87.75" thickBot="1">
      <c r="A2" s="383"/>
      <c r="C2" s="384" t="s">
        <v>0</v>
      </c>
      <c r="D2" s="385" t="s">
        <v>1</v>
      </c>
      <c r="E2" s="386" t="s">
        <v>2</v>
      </c>
      <c r="F2" s="387" t="s">
        <v>3</v>
      </c>
      <c r="G2" s="386" t="s">
        <v>4</v>
      </c>
      <c r="H2" s="387" t="s">
        <v>5</v>
      </c>
      <c r="I2" s="387" t="s">
        <v>6</v>
      </c>
      <c r="J2" s="387" t="s">
        <v>7</v>
      </c>
      <c r="K2" s="387" t="s">
        <v>8</v>
      </c>
    </row>
    <row r="3" spans="1:11" ht="20.45" customHeight="1" thickBot="1">
      <c r="A3" s="383"/>
      <c r="B3" s="560" t="s">
        <v>9</v>
      </c>
      <c r="C3" s="388" t="s">
        <v>10</v>
      </c>
      <c r="D3" s="389" t="s">
        <v>11</v>
      </c>
      <c r="E3" s="390" t="s">
        <v>12</v>
      </c>
      <c r="F3" s="391" t="s">
        <v>10</v>
      </c>
      <c r="G3" s="391" t="s">
        <v>10</v>
      </c>
      <c r="H3" s="391" t="s">
        <v>10</v>
      </c>
      <c r="I3" s="391" t="s">
        <v>10</v>
      </c>
      <c r="J3" s="391" t="s">
        <v>10</v>
      </c>
      <c r="K3" s="391" t="s">
        <v>10</v>
      </c>
    </row>
    <row r="4" spans="1:11" ht="20.45" customHeight="1" thickBot="1">
      <c r="A4" s="383"/>
      <c r="B4" s="561"/>
      <c r="C4" s="388" t="s">
        <v>10</v>
      </c>
      <c r="D4" s="389" t="s">
        <v>13</v>
      </c>
      <c r="E4" s="390" t="s">
        <v>12</v>
      </c>
      <c r="F4" s="391" t="s">
        <v>14</v>
      </c>
      <c r="G4" s="392" t="s">
        <v>15</v>
      </c>
      <c r="H4" s="392" t="s">
        <v>15</v>
      </c>
      <c r="I4" s="392" t="s">
        <v>15</v>
      </c>
      <c r="J4" s="392" t="s">
        <v>15</v>
      </c>
      <c r="K4" s="393" t="s">
        <v>14</v>
      </c>
    </row>
    <row r="5" spans="1:11" ht="20.45" customHeight="1" thickBot="1">
      <c r="A5" s="383"/>
      <c r="B5" s="561"/>
      <c r="C5" s="394" t="s">
        <v>16</v>
      </c>
      <c r="D5" s="389" t="s">
        <v>17</v>
      </c>
      <c r="E5" s="390" t="s">
        <v>12</v>
      </c>
      <c r="F5" s="391" t="s">
        <v>10</v>
      </c>
      <c r="G5" s="391" t="s">
        <v>10</v>
      </c>
      <c r="H5" s="391" t="s">
        <v>10</v>
      </c>
      <c r="I5" s="391" t="s">
        <v>10</v>
      </c>
      <c r="J5" s="391" t="s">
        <v>10</v>
      </c>
      <c r="K5" s="391" t="s">
        <v>10</v>
      </c>
    </row>
    <row r="6" spans="1:11" ht="20.45" customHeight="1" thickBot="1">
      <c r="A6" s="383"/>
      <c r="B6" s="561"/>
      <c r="C6" s="394" t="s">
        <v>18</v>
      </c>
      <c r="D6" s="389" t="s">
        <v>19</v>
      </c>
      <c r="E6" s="390" t="s">
        <v>12</v>
      </c>
      <c r="F6" s="391" t="s">
        <v>10</v>
      </c>
      <c r="G6" s="391" t="s">
        <v>10</v>
      </c>
      <c r="H6" s="391" t="s">
        <v>10</v>
      </c>
      <c r="I6" s="391" t="s">
        <v>10</v>
      </c>
      <c r="J6" s="391" t="s">
        <v>10</v>
      </c>
      <c r="K6" s="391" t="s">
        <v>10</v>
      </c>
    </row>
    <row r="7" spans="1:11" ht="20.45" customHeight="1" thickBot="1">
      <c r="A7" s="383"/>
      <c r="B7" s="561"/>
      <c r="C7" s="394" t="s">
        <v>20</v>
      </c>
      <c r="D7" s="389" t="s">
        <v>21</v>
      </c>
      <c r="E7" s="390" t="s">
        <v>12</v>
      </c>
      <c r="F7" s="391" t="s">
        <v>10</v>
      </c>
      <c r="G7" s="391" t="s">
        <v>10</v>
      </c>
      <c r="H7" s="391" t="s">
        <v>10</v>
      </c>
      <c r="I7" s="391" t="s">
        <v>10</v>
      </c>
      <c r="J7" s="391" t="s">
        <v>10</v>
      </c>
      <c r="K7" s="391" t="s">
        <v>10</v>
      </c>
    </row>
    <row r="8" spans="1:11" ht="20.45" customHeight="1" thickBot="1">
      <c r="A8" s="383"/>
      <c r="B8" s="561"/>
      <c r="C8" s="394" t="s">
        <v>22</v>
      </c>
      <c r="D8" s="389" t="s">
        <v>23</v>
      </c>
      <c r="E8" s="390" t="s">
        <v>12</v>
      </c>
      <c r="F8" s="391" t="s">
        <v>10</v>
      </c>
      <c r="G8" s="391" t="s">
        <v>10</v>
      </c>
      <c r="H8" s="391" t="s">
        <v>10</v>
      </c>
      <c r="I8" s="391" t="s">
        <v>10</v>
      </c>
      <c r="J8" s="391" t="s">
        <v>10</v>
      </c>
      <c r="K8" s="391" t="s">
        <v>10</v>
      </c>
    </row>
    <row r="9" spans="1:11" ht="19.899999999999999" customHeight="1" thickBot="1">
      <c r="A9" s="383"/>
      <c r="B9" s="562"/>
      <c r="C9" s="394" t="s">
        <v>24</v>
      </c>
      <c r="D9" s="389" t="s">
        <v>25</v>
      </c>
      <c r="E9" s="390" t="s">
        <v>12</v>
      </c>
      <c r="F9" s="391" t="s">
        <v>10</v>
      </c>
      <c r="G9" s="391" t="s">
        <v>10</v>
      </c>
      <c r="H9" s="391" t="s">
        <v>10</v>
      </c>
      <c r="I9" s="391" t="s">
        <v>10</v>
      </c>
      <c r="J9" s="391" t="s">
        <v>10</v>
      </c>
      <c r="K9" s="391" t="s">
        <v>10</v>
      </c>
    </row>
    <row r="10" spans="1:11" ht="27.75" customHeight="1" thickBot="1">
      <c r="A10" s="383"/>
      <c r="B10" s="563" t="s">
        <v>26</v>
      </c>
      <c r="C10" s="388" t="s">
        <v>10</v>
      </c>
      <c r="D10" s="395" t="s">
        <v>27</v>
      </c>
      <c r="E10" s="390" t="s">
        <v>12</v>
      </c>
      <c r="F10" s="396" t="s">
        <v>10</v>
      </c>
      <c r="G10" s="391" t="s">
        <v>10</v>
      </c>
      <c r="H10" s="391" t="s">
        <v>10</v>
      </c>
      <c r="I10" s="391" t="s">
        <v>10</v>
      </c>
      <c r="J10" s="391" t="s">
        <v>10</v>
      </c>
      <c r="K10" s="391" t="s">
        <v>10</v>
      </c>
    </row>
    <row r="11" spans="1:11" ht="27.75" customHeight="1" thickBot="1">
      <c r="A11" s="383"/>
      <c r="B11" s="564"/>
      <c r="C11" s="394" t="s">
        <v>28</v>
      </c>
      <c r="D11" s="389" t="s">
        <v>29</v>
      </c>
      <c r="E11" s="390" t="s">
        <v>12</v>
      </c>
      <c r="F11" s="396" t="s">
        <v>10</v>
      </c>
      <c r="G11" s="391" t="s">
        <v>10</v>
      </c>
      <c r="H11" s="391" t="s">
        <v>10</v>
      </c>
      <c r="I11" s="391" t="s">
        <v>10</v>
      </c>
      <c r="J11" s="391" t="s">
        <v>10</v>
      </c>
      <c r="K11" s="391" t="s">
        <v>10</v>
      </c>
    </row>
    <row r="12" spans="1:11" ht="21" customHeight="1" thickBot="1">
      <c r="A12" s="383"/>
      <c r="B12" s="565" t="s">
        <v>30</v>
      </c>
      <c r="C12" s="394" t="s">
        <v>31</v>
      </c>
      <c r="D12" s="389" t="s">
        <v>32</v>
      </c>
      <c r="E12" s="390" t="s">
        <v>12</v>
      </c>
      <c r="F12" s="391" t="s">
        <v>10</v>
      </c>
      <c r="G12" s="391" t="s">
        <v>10</v>
      </c>
      <c r="H12" s="391" t="s">
        <v>10</v>
      </c>
      <c r="I12" s="391" t="s">
        <v>10</v>
      </c>
      <c r="J12" s="391" t="s">
        <v>10</v>
      </c>
      <c r="K12" s="391" t="s">
        <v>10</v>
      </c>
    </row>
    <row r="13" spans="1:11" ht="21" customHeight="1" thickBot="1">
      <c r="A13" s="383"/>
      <c r="B13" s="564"/>
      <c r="C13" s="394" t="s">
        <v>33</v>
      </c>
      <c r="D13" s="389" t="s">
        <v>34</v>
      </c>
      <c r="E13" s="390" t="s">
        <v>12</v>
      </c>
      <c r="F13" s="391" t="s">
        <v>10</v>
      </c>
      <c r="G13" s="391" t="s">
        <v>10</v>
      </c>
      <c r="H13" s="391" t="s">
        <v>10</v>
      </c>
      <c r="I13" s="391" t="s">
        <v>10</v>
      </c>
      <c r="J13" s="391" t="s">
        <v>10</v>
      </c>
      <c r="K13" s="391" t="s">
        <v>10</v>
      </c>
    </row>
    <row r="14" spans="1:11" ht="21" customHeight="1" thickBot="1">
      <c r="A14" s="383"/>
      <c r="B14" s="564"/>
      <c r="C14" s="388" t="s">
        <v>10</v>
      </c>
      <c r="D14" s="389" t="s">
        <v>35</v>
      </c>
      <c r="E14" s="390" t="s">
        <v>12</v>
      </c>
      <c r="F14" s="391" t="s">
        <v>10</v>
      </c>
      <c r="G14" s="391" t="s">
        <v>10</v>
      </c>
      <c r="H14" s="391" t="s">
        <v>10</v>
      </c>
      <c r="I14" s="391" t="s">
        <v>10</v>
      </c>
      <c r="J14" s="391" t="s">
        <v>10</v>
      </c>
      <c r="K14" s="391" t="s">
        <v>10</v>
      </c>
    </row>
    <row r="15" spans="1:11" ht="21" customHeight="1" thickBot="1">
      <c r="A15" s="383"/>
      <c r="B15" s="564"/>
      <c r="C15" s="388" t="s">
        <v>10</v>
      </c>
      <c r="D15" s="389" t="s">
        <v>36</v>
      </c>
      <c r="E15" s="390" t="s">
        <v>12</v>
      </c>
      <c r="F15" s="391" t="s">
        <v>10</v>
      </c>
      <c r="G15" s="391" t="s">
        <v>10</v>
      </c>
      <c r="H15" s="391" t="s">
        <v>10</v>
      </c>
      <c r="I15" s="391" t="s">
        <v>10</v>
      </c>
      <c r="J15" s="391" t="s">
        <v>10</v>
      </c>
      <c r="K15" s="391" t="s">
        <v>10</v>
      </c>
    </row>
    <row r="16" spans="1:11" ht="21" customHeight="1" thickBot="1">
      <c r="A16" s="383"/>
      <c r="B16" s="564"/>
      <c r="C16" s="388" t="s">
        <v>10</v>
      </c>
      <c r="D16" s="389" t="s">
        <v>37</v>
      </c>
      <c r="E16" s="390" t="s">
        <v>12</v>
      </c>
      <c r="F16" s="391" t="s">
        <v>10</v>
      </c>
      <c r="G16" s="391" t="s">
        <v>10</v>
      </c>
      <c r="H16" s="391" t="s">
        <v>10</v>
      </c>
      <c r="I16" s="391" t="s">
        <v>10</v>
      </c>
      <c r="J16" s="391" t="s">
        <v>10</v>
      </c>
      <c r="K16" s="391" t="s">
        <v>10</v>
      </c>
    </row>
    <row r="17" spans="1:11" ht="21" customHeight="1" thickBot="1">
      <c r="A17" s="383"/>
      <c r="B17" s="566"/>
      <c r="C17" s="388" t="s">
        <v>10</v>
      </c>
      <c r="D17" s="389" t="s">
        <v>38</v>
      </c>
      <c r="E17" s="390" t="s">
        <v>12</v>
      </c>
      <c r="F17" s="391" t="s">
        <v>10</v>
      </c>
      <c r="G17" s="391" t="s">
        <v>10</v>
      </c>
      <c r="H17" s="391" t="s">
        <v>10</v>
      </c>
      <c r="I17" s="391" t="s">
        <v>10</v>
      </c>
      <c r="J17" s="391" t="s">
        <v>10</v>
      </c>
      <c r="K17" s="391" t="s">
        <v>10</v>
      </c>
    </row>
    <row r="18" spans="1:11" ht="21" customHeight="1" thickBot="1">
      <c r="A18" s="567" t="s">
        <v>39</v>
      </c>
      <c r="B18" s="570" t="s">
        <v>40</v>
      </c>
      <c r="C18" s="394" t="s">
        <v>41</v>
      </c>
      <c r="D18" s="397" t="s">
        <v>42</v>
      </c>
      <c r="E18" s="391" t="s">
        <v>10</v>
      </c>
      <c r="F18" s="391" t="s">
        <v>10</v>
      </c>
      <c r="G18" s="388" t="s">
        <v>14</v>
      </c>
      <c r="H18" s="388" t="s">
        <v>14</v>
      </c>
      <c r="I18" s="388" t="s">
        <v>14</v>
      </c>
      <c r="J18" s="388" t="s">
        <v>14</v>
      </c>
      <c r="K18" s="393" t="s">
        <v>14</v>
      </c>
    </row>
    <row r="19" spans="1:11" ht="21" customHeight="1" thickBot="1">
      <c r="A19" s="568"/>
      <c r="B19" s="564"/>
      <c r="C19" s="394" t="s">
        <v>43</v>
      </c>
      <c r="D19" s="397" t="s">
        <v>44</v>
      </c>
      <c r="E19" s="391" t="s">
        <v>10</v>
      </c>
      <c r="F19" s="388" t="s">
        <v>14</v>
      </c>
      <c r="G19" s="388" t="s">
        <v>10</v>
      </c>
      <c r="H19" s="388" t="s">
        <v>10</v>
      </c>
      <c r="I19" s="388" t="s">
        <v>10</v>
      </c>
      <c r="J19" s="392" t="s">
        <v>45</v>
      </c>
      <c r="K19" s="391" t="s">
        <v>10</v>
      </c>
    </row>
    <row r="20" spans="1:11" ht="21" customHeight="1" thickBot="1">
      <c r="A20" s="568"/>
      <c r="B20" s="564"/>
      <c r="C20" s="388" t="s">
        <v>10</v>
      </c>
      <c r="D20" s="398" t="s">
        <v>46</v>
      </c>
      <c r="E20" s="391" t="s">
        <v>10</v>
      </c>
      <c r="F20" s="388" t="s">
        <v>14</v>
      </c>
      <c r="G20" s="388" t="s">
        <v>14</v>
      </c>
      <c r="H20" s="388" t="s">
        <v>14</v>
      </c>
      <c r="I20" s="388" t="s">
        <v>14</v>
      </c>
      <c r="J20" s="388" t="s">
        <v>14</v>
      </c>
      <c r="K20" s="388" t="s">
        <v>14</v>
      </c>
    </row>
    <row r="21" spans="1:11" ht="21" customHeight="1" thickBot="1">
      <c r="A21" s="568"/>
      <c r="B21" s="564"/>
      <c r="C21" s="399" t="s">
        <v>47</v>
      </c>
      <c r="D21" s="400" t="s">
        <v>48</v>
      </c>
      <c r="E21" s="401" t="s">
        <v>12</v>
      </c>
      <c r="F21" s="402" t="s">
        <v>10</v>
      </c>
      <c r="G21" s="403" t="s">
        <v>14</v>
      </c>
      <c r="H21" s="403" t="s">
        <v>14</v>
      </c>
      <c r="I21" s="403" t="s">
        <v>10</v>
      </c>
      <c r="J21" s="403" t="s">
        <v>10</v>
      </c>
      <c r="K21" s="403" t="s">
        <v>10</v>
      </c>
    </row>
    <row r="22" spans="1:11" ht="21" customHeight="1" thickBot="1">
      <c r="A22" s="568"/>
      <c r="B22" s="564"/>
      <c r="C22" s="399" t="s">
        <v>47</v>
      </c>
      <c r="D22" s="400" t="s">
        <v>49</v>
      </c>
      <c r="E22" s="401" t="s">
        <v>12</v>
      </c>
      <c r="F22" s="402" t="s">
        <v>10</v>
      </c>
      <c r="G22" s="403" t="s">
        <v>14</v>
      </c>
      <c r="H22" s="403" t="s">
        <v>14</v>
      </c>
      <c r="I22" s="403" t="s">
        <v>10</v>
      </c>
      <c r="J22" s="403" t="s">
        <v>10</v>
      </c>
      <c r="K22" s="403" t="s">
        <v>10</v>
      </c>
    </row>
    <row r="23" spans="1:11" ht="21" customHeight="1" thickBot="1">
      <c r="A23" s="568"/>
      <c r="B23" s="564"/>
      <c r="C23" s="399" t="s">
        <v>47</v>
      </c>
      <c r="D23" s="400" t="s">
        <v>50</v>
      </c>
      <c r="E23" s="401" t="s">
        <v>12</v>
      </c>
      <c r="F23" s="402" t="s">
        <v>10</v>
      </c>
      <c r="G23" s="403" t="s">
        <v>14</v>
      </c>
      <c r="H23" s="403" t="s">
        <v>14</v>
      </c>
      <c r="I23" s="403" t="s">
        <v>10</v>
      </c>
      <c r="J23" s="403" t="s">
        <v>10</v>
      </c>
      <c r="K23" s="403" t="s">
        <v>10</v>
      </c>
    </row>
    <row r="24" spans="1:11" ht="21" customHeight="1" thickBot="1">
      <c r="A24" s="568"/>
      <c r="B24" s="564"/>
      <c r="C24" s="399" t="s">
        <v>47</v>
      </c>
      <c r="D24" s="400" t="s">
        <v>51</v>
      </c>
      <c r="E24" s="401" t="s">
        <v>12</v>
      </c>
      <c r="F24" s="402" t="s">
        <v>10</v>
      </c>
      <c r="G24" s="403" t="s">
        <v>14</v>
      </c>
      <c r="H24" s="403" t="s">
        <v>14</v>
      </c>
      <c r="I24" s="403" t="s">
        <v>10</v>
      </c>
      <c r="J24" s="403" t="s">
        <v>10</v>
      </c>
      <c r="K24" s="403" t="s">
        <v>10</v>
      </c>
    </row>
    <row r="25" spans="1:11" ht="21" customHeight="1" thickBot="1">
      <c r="A25" s="568"/>
      <c r="B25" s="564"/>
      <c r="C25" s="399" t="s">
        <v>47</v>
      </c>
      <c r="D25" s="400" t="s">
        <v>52</v>
      </c>
      <c r="E25" s="401" t="s">
        <v>12</v>
      </c>
      <c r="F25" s="402" t="s">
        <v>10</v>
      </c>
      <c r="G25" s="403" t="s">
        <v>10</v>
      </c>
      <c r="H25" s="403" t="s">
        <v>14</v>
      </c>
      <c r="I25" s="403" t="s">
        <v>10</v>
      </c>
      <c r="J25" s="403" t="s">
        <v>10</v>
      </c>
      <c r="K25" s="403" t="s">
        <v>10</v>
      </c>
    </row>
    <row r="26" spans="1:11" ht="21" customHeight="1" thickBot="1">
      <c r="A26" s="568"/>
      <c r="B26" s="564"/>
      <c r="C26" s="399" t="s">
        <v>47</v>
      </c>
      <c r="D26" s="400" t="s">
        <v>53</v>
      </c>
      <c r="E26" s="401" t="s">
        <v>12</v>
      </c>
      <c r="F26" s="402" t="s">
        <v>10</v>
      </c>
      <c r="G26" s="403" t="s">
        <v>14</v>
      </c>
      <c r="H26" s="403" t="s">
        <v>14</v>
      </c>
      <c r="I26" s="403" t="s">
        <v>10</v>
      </c>
      <c r="J26" s="403" t="s">
        <v>10</v>
      </c>
      <c r="K26" s="403" t="s">
        <v>10</v>
      </c>
    </row>
    <row r="27" spans="1:11" ht="21" customHeight="1" thickBot="1">
      <c r="A27" s="568"/>
      <c r="B27" s="564"/>
      <c r="C27" s="399" t="s">
        <v>47</v>
      </c>
      <c r="D27" s="400" t="s">
        <v>54</v>
      </c>
      <c r="E27" s="401" t="s">
        <v>12</v>
      </c>
      <c r="F27" s="402" t="s">
        <v>10</v>
      </c>
      <c r="G27" s="403" t="s">
        <v>14</v>
      </c>
      <c r="H27" s="403" t="s">
        <v>14</v>
      </c>
      <c r="I27" s="403" t="s">
        <v>10</v>
      </c>
      <c r="J27" s="403" t="s">
        <v>10</v>
      </c>
      <c r="K27" s="403" t="s">
        <v>10</v>
      </c>
    </row>
    <row r="28" spans="1:11" ht="21" customHeight="1" thickBot="1">
      <c r="A28" s="568"/>
      <c r="B28" s="564"/>
      <c r="C28" s="399" t="s">
        <v>47</v>
      </c>
      <c r="D28" s="400" t="s">
        <v>55</v>
      </c>
      <c r="E28" s="401" t="s">
        <v>12</v>
      </c>
      <c r="F28" s="402" t="s">
        <v>10</v>
      </c>
      <c r="G28" s="403" t="s">
        <v>10</v>
      </c>
      <c r="H28" s="403" t="s">
        <v>14</v>
      </c>
      <c r="I28" s="403" t="s">
        <v>10</v>
      </c>
      <c r="J28" s="403" t="s">
        <v>10</v>
      </c>
      <c r="K28" s="403" t="s">
        <v>10</v>
      </c>
    </row>
    <row r="29" spans="1:11" ht="21" customHeight="1" thickBot="1">
      <c r="A29" s="568"/>
      <c r="B29" s="564"/>
      <c r="C29" s="399" t="s">
        <v>47</v>
      </c>
      <c r="D29" s="404" t="s">
        <v>56</v>
      </c>
      <c r="E29" s="403" t="s">
        <v>10</v>
      </c>
      <c r="F29" s="402" t="s">
        <v>10</v>
      </c>
      <c r="G29" s="403" t="s">
        <v>10</v>
      </c>
      <c r="H29" s="403" t="s">
        <v>14</v>
      </c>
      <c r="I29" s="403" t="s">
        <v>10</v>
      </c>
      <c r="J29" s="403" t="s">
        <v>10</v>
      </c>
      <c r="K29" s="403" t="s">
        <v>10</v>
      </c>
    </row>
    <row r="30" spans="1:11" ht="21" customHeight="1" thickBot="1">
      <c r="A30" s="568"/>
      <c r="B30" s="564"/>
      <c r="C30" s="394" t="s">
        <v>57</v>
      </c>
      <c r="D30" s="397" t="s">
        <v>58</v>
      </c>
      <c r="E30" s="391" t="s">
        <v>10</v>
      </c>
      <c r="F30" s="391" t="s">
        <v>10</v>
      </c>
      <c r="G30" s="388" t="s">
        <v>10</v>
      </c>
      <c r="H30" s="388" t="s">
        <v>10</v>
      </c>
      <c r="I30" s="388" t="s">
        <v>14</v>
      </c>
      <c r="J30" s="388" t="s">
        <v>59</v>
      </c>
      <c r="K30" s="393" t="s">
        <v>14</v>
      </c>
    </row>
    <row r="31" spans="1:11" ht="21" customHeight="1" thickBot="1">
      <c r="A31" s="568"/>
      <c r="B31" s="564"/>
      <c r="C31" s="399" t="s">
        <v>47</v>
      </c>
      <c r="D31" s="400" t="s">
        <v>60</v>
      </c>
      <c r="E31" s="402" t="s">
        <v>10</v>
      </c>
      <c r="F31" s="402" t="s">
        <v>10</v>
      </c>
      <c r="G31" s="403" t="s">
        <v>10</v>
      </c>
      <c r="H31" s="403" t="s">
        <v>10</v>
      </c>
      <c r="I31" s="403" t="s">
        <v>14</v>
      </c>
      <c r="J31" s="403" t="s">
        <v>14</v>
      </c>
      <c r="K31" s="405" t="s">
        <v>14</v>
      </c>
    </row>
    <row r="32" spans="1:11" ht="21" customHeight="1" thickBot="1">
      <c r="A32" s="568"/>
      <c r="B32" s="564"/>
      <c r="C32" s="394" t="s">
        <v>61</v>
      </c>
      <c r="D32" s="397" t="s">
        <v>62</v>
      </c>
      <c r="E32" s="391" t="s">
        <v>10</v>
      </c>
      <c r="F32" s="391" t="s">
        <v>10</v>
      </c>
      <c r="G32" s="388" t="s">
        <v>10</v>
      </c>
      <c r="H32" s="388" t="s">
        <v>10</v>
      </c>
      <c r="I32" s="388" t="s">
        <v>14</v>
      </c>
      <c r="J32" s="388" t="s">
        <v>10</v>
      </c>
      <c r="K32" s="388" t="s">
        <v>10</v>
      </c>
    </row>
    <row r="33" spans="1:12" ht="21" customHeight="1" thickBot="1">
      <c r="A33" s="568"/>
      <c r="B33" s="564"/>
      <c r="C33" s="394" t="s">
        <v>63</v>
      </c>
      <c r="D33" s="397" t="s">
        <v>64</v>
      </c>
      <c r="E33" s="391" t="s">
        <v>10</v>
      </c>
      <c r="F33" s="391" t="s">
        <v>10</v>
      </c>
      <c r="G33" s="388" t="s">
        <v>10</v>
      </c>
      <c r="H33" s="388" t="s">
        <v>10</v>
      </c>
      <c r="I33" s="388" t="s">
        <v>14</v>
      </c>
      <c r="J33" s="388" t="s">
        <v>10</v>
      </c>
      <c r="K33" s="388" t="s">
        <v>10</v>
      </c>
    </row>
    <row r="34" spans="1:12" ht="21" customHeight="1" thickBot="1">
      <c r="A34" s="568"/>
      <c r="B34" s="564"/>
      <c r="C34" s="394" t="s">
        <v>65</v>
      </c>
      <c r="D34" s="397" t="s">
        <v>66</v>
      </c>
      <c r="E34" s="391" t="s">
        <v>10</v>
      </c>
      <c r="F34" s="391" t="s">
        <v>10</v>
      </c>
      <c r="G34" s="388" t="s">
        <v>10</v>
      </c>
      <c r="H34" s="388" t="s">
        <v>10</v>
      </c>
      <c r="I34" s="388" t="s">
        <v>14</v>
      </c>
      <c r="J34" s="388" t="s">
        <v>10</v>
      </c>
      <c r="K34" s="388" t="s">
        <v>10</v>
      </c>
    </row>
    <row r="35" spans="1:12" ht="21" customHeight="1" thickBot="1">
      <c r="A35" s="568"/>
      <c r="B35" s="564"/>
      <c r="C35" s="399" t="s">
        <v>47</v>
      </c>
      <c r="D35" s="400" t="s">
        <v>67</v>
      </c>
      <c r="E35" s="401" t="s">
        <v>12</v>
      </c>
      <c r="F35" s="402" t="s">
        <v>10</v>
      </c>
      <c r="G35" s="403" t="s">
        <v>14</v>
      </c>
      <c r="H35" s="403" t="s">
        <v>10</v>
      </c>
      <c r="I35" s="403" t="s">
        <v>10</v>
      </c>
      <c r="J35" s="403" t="s">
        <v>14</v>
      </c>
      <c r="K35" s="393" t="s">
        <v>14</v>
      </c>
    </row>
    <row r="36" spans="1:12" ht="21" customHeight="1" thickBot="1">
      <c r="A36" s="568"/>
      <c r="B36" s="564"/>
      <c r="C36" s="394" t="s">
        <v>68</v>
      </c>
      <c r="D36" s="397" t="s">
        <v>69</v>
      </c>
      <c r="E36" s="391" t="s">
        <v>10</v>
      </c>
      <c r="F36" s="391" t="s">
        <v>10</v>
      </c>
      <c r="G36" s="388" t="s">
        <v>10</v>
      </c>
      <c r="H36" s="388" t="s">
        <v>10</v>
      </c>
      <c r="I36" s="388" t="s">
        <v>10</v>
      </c>
      <c r="J36" s="388" t="s">
        <v>14</v>
      </c>
      <c r="K36" s="393" t="s">
        <v>14</v>
      </c>
    </row>
    <row r="37" spans="1:12" ht="21" customHeight="1" thickBot="1">
      <c r="A37" s="568"/>
      <c r="B37" s="564"/>
      <c r="C37" s="399" t="s">
        <v>47</v>
      </c>
      <c r="D37" s="400" t="s">
        <v>70</v>
      </c>
      <c r="E37" s="402" t="s">
        <v>10</v>
      </c>
      <c r="F37" s="402" t="s">
        <v>10</v>
      </c>
      <c r="G37" s="403" t="s">
        <v>10</v>
      </c>
      <c r="H37" s="403" t="s">
        <v>14</v>
      </c>
      <c r="I37" s="403" t="s">
        <v>14</v>
      </c>
      <c r="J37" s="403" t="s">
        <v>14</v>
      </c>
      <c r="K37" s="393" t="s">
        <v>14</v>
      </c>
    </row>
    <row r="38" spans="1:12" ht="21" customHeight="1" thickBot="1">
      <c r="A38" s="568"/>
      <c r="B38" s="564"/>
      <c r="C38" s="388" t="s">
        <v>10</v>
      </c>
      <c r="D38" s="406" t="s">
        <v>71</v>
      </c>
      <c r="E38" s="391" t="s">
        <v>10</v>
      </c>
      <c r="F38" s="391" t="s">
        <v>10</v>
      </c>
      <c r="G38" s="388" t="s">
        <v>10</v>
      </c>
      <c r="H38" s="388" t="s">
        <v>10</v>
      </c>
      <c r="I38" s="388" t="s">
        <v>10</v>
      </c>
      <c r="J38" s="388" t="s">
        <v>14</v>
      </c>
      <c r="K38" s="388" t="s">
        <v>10</v>
      </c>
    </row>
    <row r="39" spans="1:12" ht="21" customHeight="1" thickBot="1">
      <c r="A39" s="568"/>
      <c r="B39" s="566"/>
      <c r="C39" s="394" t="s">
        <v>72</v>
      </c>
      <c r="D39" s="407" t="s">
        <v>73</v>
      </c>
      <c r="E39" s="391" t="s">
        <v>10</v>
      </c>
      <c r="F39" s="391" t="s">
        <v>10</v>
      </c>
      <c r="G39" s="391" t="s">
        <v>10</v>
      </c>
      <c r="H39" s="391" t="s">
        <v>10</v>
      </c>
      <c r="I39" s="391" t="s">
        <v>10</v>
      </c>
      <c r="J39" s="391" t="s">
        <v>10</v>
      </c>
      <c r="K39" s="391" t="s">
        <v>14</v>
      </c>
    </row>
    <row r="40" spans="1:12" ht="21" customHeight="1" thickBot="1">
      <c r="A40" s="568"/>
      <c r="B40" s="571" t="s">
        <v>74</v>
      </c>
      <c r="C40" s="408" t="s">
        <v>75</v>
      </c>
      <c r="D40" s="409" t="s">
        <v>76</v>
      </c>
      <c r="E40" s="391" t="s">
        <v>10</v>
      </c>
      <c r="F40" s="391" t="s">
        <v>10</v>
      </c>
      <c r="G40" s="391" t="s">
        <v>10</v>
      </c>
      <c r="H40" s="391" t="s">
        <v>10</v>
      </c>
      <c r="I40" s="391" t="s">
        <v>10</v>
      </c>
      <c r="J40" s="391" t="s">
        <v>10</v>
      </c>
      <c r="K40" s="391" t="s">
        <v>14</v>
      </c>
    </row>
    <row r="41" spans="1:12" ht="21" customHeight="1" thickBot="1">
      <c r="A41" s="568"/>
      <c r="B41" s="572"/>
      <c r="C41" s="408" t="s">
        <v>77</v>
      </c>
      <c r="D41" s="410" t="s">
        <v>78</v>
      </c>
      <c r="E41" s="391" t="s">
        <v>10</v>
      </c>
      <c r="F41" s="391" t="s">
        <v>10</v>
      </c>
      <c r="G41" s="391" t="s">
        <v>10</v>
      </c>
      <c r="H41" s="391" t="s">
        <v>10</v>
      </c>
      <c r="I41" s="391" t="s">
        <v>10</v>
      </c>
      <c r="J41" s="391" t="s">
        <v>10</v>
      </c>
      <c r="K41" s="391" t="s">
        <v>14</v>
      </c>
    </row>
    <row r="42" spans="1:12" ht="21" customHeight="1" thickBot="1">
      <c r="A42" s="568"/>
      <c r="B42" s="572"/>
      <c r="C42" s="408" t="s">
        <v>79</v>
      </c>
      <c r="D42" s="410" t="s">
        <v>80</v>
      </c>
      <c r="E42" s="391" t="s">
        <v>10</v>
      </c>
      <c r="F42" s="391" t="s">
        <v>10</v>
      </c>
      <c r="G42" s="391" t="s">
        <v>10</v>
      </c>
      <c r="H42" s="391" t="s">
        <v>10</v>
      </c>
      <c r="I42" s="391" t="s">
        <v>10</v>
      </c>
      <c r="J42" s="391" t="s">
        <v>10</v>
      </c>
      <c r="K42" s="391" t="s">
        <v>14</v>
      </c>
    </row>
    <row r="43" spans="1:12" ht="21" customHeight="1" thickBot="1">
      <c r="A43" s="568"/>
      <c r="B43" s="572"/>
      <c r="C43" s="408" t="s">
        <v>81</v>
      </c>
      <c r="D43" s="411" t="s">
        <v>82</v>
      </c>
      <c r="E43" s="391" t="s">
        <v>10</v>
      </c>
      <c r="F43" s="391" t="s">
        <v>10</v>
      </c>
      <c r="G43" s="388" t="s">
        <v>10</v>
      </c>
      <c r="H43" s="388" t="s">
        <v>10</v>
      </c>
      <c r="I43" s="388" t="s">
        <v>14</v>
      </c>
      <c r="J43" s="388" t="s">
        <v>14</v>
      </c>
      <c r="K43" s="388" t="s">
        <v>10</v>
      </c>
    </row>
    <row r="44" spans="1:12" ht="21" customHeight="1" thickBot="1">
      <c r="A44" s="568"/>
      <c r="B44" s="572"/>
      <c r="C44" s="399" t="s">
        <v>47</v>
      </c>
      <c r="D44" s="400" t="s">
        <v>83</v>
      </c>
      <c r="E44" s="402" t="s">
        <v>10</v>
      </c>
      <c r="F44" s="402" t="s">
        <v>10</v>
      </c>
      <c r="G44" s="403" t="s">
        <v>10</v>
      </c>
      <c r="H44" s="403" t="s">
        <v>10</v>
      </c>
      <c r="I44" s="403" t="s">
        <v>10</v>
      </c>
      <c r="J44" s="403" t="s">
        <v>14</v>
      </c>
      <c r="K44" s="403" t="s">
        <v>10</v>
      </c>
    </row>
    <row r="45" spans="1:12" ht="21" customHeight="1" thickBot="1">
      <c r="A45" s="568"/>
      <c r="B45" s="572"/>
      <c r="C45" s="412" t="s">
        <v>84</v>
      </c>
      <c r="D45" s="413" t="s">
        <v>85</v>
      </c>
      <c r="E45" s="391" t="s">
        <v>10</v>
      </c>
      <c r="F45" s="391" t="s">
        <v>15</v>
      </c>
      <c r="G45" s="388" t="s">
        <v>14</v>
      </c>
      <c r="H45" s="388" t="s">
        <v>14</v>
      </c>
      <c r="I45" s="388" t="s">
        <v>14</v>
      </c>
      <c r="J45" s="388" t="s">
        <v>14</v>
      </c>
      <c r="K45" s="388" t="s">
        <v>14</v>
      </c>
    </row>
    <row r="46" spans="1:12" ht="21" customHeight="1" thickBot="1">
      <c r="A46" s="568"/>
      <c r="B46" s="572"/>
      <c r="C46" s="412" t="s">
        <v>84</v>
      </c>
      <c r="D46" s="413" t="s">
        <v>86</v>
      </c>
      <c r="E46" s="391" t="s">
        <v>10</v>
      </c>
      <c r="F46" s="391" t="s">
        <v>14</v>
      </c>
      <c r="G46" s="388" t="s">
        <v>14</v>
      </c>
      <c r="H46" s="388" t="s">
        <v>14</v>
      </c>
      <c r="I46" s="388" t="s">
        <v>14</v>
      </c>
      <c r="J46" s="388" t="s">
        <v>14</v>
      </c>
      <c r="K46" s="414" t="s">
        <v>14</v>
      </c>
      <c r="L46" s="415"/>
    </row>
    <row r="47" spans="1:12" ht="21" customHeight="1" thickBot="1">
      <c r="A47" s="569"/>
      <c r="B47" s="572"/>
      <c r="C47" s="412" t="s">
        <v>84</v>
      </c>
      <c r="D47" s="416" t="s">
        <v>87</v>
      </c>
      <c r="E47" s="391" t="s">
        <v>10</v>
      </c>
      <c r="F47" s="391" t="s">
        <v>14</v>
      </c>
      <c r="G47" s="388" t="s">
        <v>14</v>
      </c>
      <c r="H47" s="388" t="s">
        <v>14</v>
      </c>
      <c r="I47" s="388" t="s">
        <v>14</v>
      </c>
      <c r="J47" s="388" t="s">
        <v>14</v>
      </c>
      <c r="K47" s="391" t="s">
        <v>10</v>
      </c>
      <c r="L47" s="415"/>
    </row>
    <row r="48" spans="1:12" ht="21" customHeight="1" thickBot="1">
      <c r="A48" s="574" t="s">
        <v>88</v>
      </c>
      <c r="B48" s="572"/>
      <c r="C48" s="412" t="s">
        <v>84</v>
      </c>
      <c r="D48" s="417" t="s">
        <v>89</v>
      </c>
      <c r="E48" s="391" t="s">
        <v>10</v>
      </c>
      <c r="F48" s="391" t="s">
        <v>14</v>
      </c>
      <c r="G48" s="388" t="s">
        <v>14</v>
      </c>
      <c r="H48" s="388" t="s">
        <v>14</v>
      </c>
      <c r="I48" s="388" t="s">
        <v>14</v>
      </c>
      <c r="J48" s="388" t="s">
        <v>14</v>
      </c>
      <c r="K48" s="391" t="s">
        <v>59</v>
      </c>
      <c r="L48" s="415"/>
    </row>
    <row r="49" spans="1:11" ht="21" customHeight="1" thickBot="1">
      <c r="A49" s="575"/>
      <c r="B49" s="572"/>
      <c r="C49" s="412" t="s">
        <v>84</v>
      </c>
      <c r="D49" s="417" t="s">
        <v>90</v>
      </c>
      <c r="E49" s="391" t="s">
        <v>10</v>
      </c>
      <c r="F49" s="391" t="s">
        <v>14</v>
      </c>
      <c r="G49" s="388" t="s">
        <v>14</v>
      </c>
      <c r="H49" s="388" t="s">
        <v>14</v>
      </c>
      <c r="I49" s="388" t="s">
        <v>14</v>
      </c>
      <c r="J49" s="388" t="s">
        <v>14</v>
      </c>
      <c r="K49" s="391" t="s">
        <v>14</v>
      </c>
    </row>
    <row r="50" spans="1:11" ht="21" customHeight="1" thickBot="1">
      <c r="A50" s="575"/>
      <c r="B50" s="572"/>
      <c r="C50" s="408" t="s">
        <v>91</v>
      </c>
      <c r="D50" s="418" t="s">
        <v>92</v>
      </c>
      <c r="E50" s="391" t="s">
        <v>10</v>
      </c>
      <c r="F50" s="391" t="s">
        <v>10</v>
      </c>
      <c r="G50" s="391" t="s">
        <v>10</v>
      </c>
      <c r="H50" s="391" t="s">
        <v>10</v>
      </c>
      <c r="I50" s="391" t="s">
        <v>10</v>
      </c>
      <c r="J50" s="391" t="s">
        <v>10</v>
      </c>
      <c r="K50" s="391" t="s">
        <v>14</v>
      </c>
    </row>
    <row r="51" spans="1:11" ht="21" customHeight="1" thickBot="1">
      <c r="A51" s="576"/>
      <c r="B51" s="573"/>
      <c r="C51" s="412" t="s">
        <v>84</v>
      </c>
      <c r="D51" s="418" t="s">
        <v>93</v>
      </c>
      <c r="E51" s="391" t="s">
        <v>10</v>
      </c>
      <c r="F51" s="391" t="s">
        <v>10</v>
      </c>
      <c r="G51" s="391" t="s">
        <v>10</v>
      </c>
      <c r="H51" s="391" t="s">
        <v>10</v>
      </c>
      <c r="I51" s="391" t="s">
        <v>10</v>
      </c>
      <c r="J51" s="391" t="s">
        <v>10</v>
      </c>
      <c r="K51" s="391" t="s">
        <v>14</v>
      </c>
    </row>
    <row r="54" spans="1:11">
      <c r="A54" s="419" t="s">
        <v>94</v>
      </c>
      <c r="C54"/>
      <c r="E54" s="419" t="s">
        <v>95</v>
      </c>
      <c r="F54" s="420"/>
      <c r="G54" s="420"/>
    </row>
    <row r="55" spans="1:11">
      <c r="A55" s="421" t="s">
        <v>41</v>
      </c>
      <c r="B55" s="420" t="s">
        <v>96</v>
      </c>
      <c r="C55" s="420"/>
      <c r="D55" s="420"/>
      <c r="E55" s="421" t="s">
        <v>97</v>
      </c>
      <c r="F55" s="420" t="s">
        <v>98</v>
      </c>
      <c r="G55" s="420"/>
    </row>
    <row r="56" spans="1:11">
      <c r="A56" s="421" t="s">
        <v>81</v>
      </c>
      <c r="B56" s="420" t="s">
        <v>99</v>
      </c>
      <c r="C56" s="420"/>
      <c r="D56" s="420"/>
      <c r="E56" s="421" t="s">
        <v>100</v>
      </c>
      <c r="F56" s="420" t="s">
        <v>101</v>
      </c>
      <c r="G56" s="420"/>
    </row>
    <row r="57" spans="1:11">
      <c r="A57" s="421" t="s">
        <v>65</v>
      </c>
      <c r="B57" s="420" t="s">
        <v>102</v>
      </c>
      <c r="C57" s="420"/>
      <c r="D57" s="420"/>
      <c r="E57" s="421" t="s">
        <v>24</v>
      </c>
      <c r="F57" s="420" t="s">
        <v>103</v>
      </c>
      <c r="G57" s="420"/>
    </row>
    <row r="58" spans="1:11">
      <c r="A58" s="421" t="s">
        <v>47</v>
      </c>
      <c r="B58" s="420" t="s">
        <v>104</v>
      </c>
      <c r="C58" s="420"/>
      <c r="D58" s="420"/>
      <c r="E58" s="421" t="s">
        <v>105</v>
      </c>
      <c r="F58" s="420" t="s">
        <v>106</v>
      </c>
      <c r="G58" s="420"/>
    </row>
    <row r="59" spans="1:11">
      <c r="A59" s="421" t="s">
        <v>63</v>
      </c>
      <c r="B59" s="420" t="s">
        <v>107</v>
      </c>
      <c r="C59" s="420"/>
      <c r="D59" s="420"/>
      <c r="E59" s="421" t="s">
        <v>18</v>
      </c>
      <c r="F59" s="420" t="s">
        <v>108</v>
      </c>
      <c r="G59" s="420"/>
    </row>
    <row r="60" spans="1:11">
      <c r="A60" s="421" t="s">
        <v>61</v>
      </c>
      <c r="B60" s="420" t="s">
        <v>109</v>
      </c>
      <c r="C60" s="420"/>
      <c r="D60" s="420"/>
      <c r="E60" s="421" t="s">
        <v>31</v>
      </c>
      <c r="F60" s="420" t="s">
        <v>110</v>
      </c>
      <c r="G60" s="420"/>
    </row>
    <row r="61" spans="1:11">
      <c r="A61" s="421" t="s">
        <v>68</v>
      </c>
      <c r="B61" s="420" t="s">
        <v>111</v>
      </c>
      <c r="C61" s="420"/>
      <c r="D61" s="420"/>
      <c r="E61" s="421" t="s">
        <v>33</v>
      </c>
      <c r="F61" s="420" t="s">
        <v>112</v>
      </c>
      <c r="G61" s="420"/>
    </row>
    <row r="62" spans="1:11">
      <c r="A62" s="421" t="s">
        <v>57</v>
      </c>
      <c r="B62" s="420" t="s">
        <v>113</v>
      </c>
      <c r="C62" s="420"/>
      <c r="D62" s="420"/>
      <c r="E62" s="421" t="s">
        <v>16</v>
      </c>
      <c r="F62" s="420" t="s">
        <v>114</v>
      </c>
      <c r="G62" s="420"/>
    </row>
    <row r="63" spans="1:11">
      <c r="C63"/>
      <c r="E63" s="421" t="s">
        <v>28</v>
      </c>
      <c r="F63" s="420" t="s">
        <v>115</v>
      </c>
      <c r="G63" s="420"/>
    </row>
    <row r="64" spans="1:11">
      <c r="A64" s="422" t="s">
        <v>14</v>
      </c>
      <c r="B64" s="420" t="s">
        <v>116</v>
      </c>
      <c r="E64" s="421" t="s">
        <v>72</v>
      </c>
      <c r="F64" s="420" t="s">
        <v>117</v>
      </c>
      <c r="G64" s="420"/>
    </row>
    <row r="65" spans="1:7">
      <c r="B65" s="420"/>
      <c r="C65"/>
      <c r="E65" s="421" t="s">
        <v>75</v>
      </c>
      <c r="F65" s="420" t="s">
        <v>118</v>
      </c>
      <c r="G65" s="420"/>
    </row>
    <row r="66" spans="1:7">
      <c r="A66" s="423" t="s">
        <v>14</v>
      </c>
      <c r="B66" s="420" t="s">
        <v>119</v>
      </c>
      <c r="E66" s="421" t="s">
        <v>91</v>
      </c>
      <c r="F66" s="420" t="s">
        <v>120</v>
      </c>
      <c r="G66" s="420"/>
    </row>
    <row r="67" spans="1:7">
      <c r="A67" s="424" t="s">
        <v>14</v>
      </c>
      <c r="B67" s="420" t="s">
        <v>121</v>
      </c>
      <c r="C67"/>
      <c r="E67" s="421" t="s">
        <v>122</v>
      </c>
      <c r="F67" s="420" t="s">
        <v>123</v>
      </c>
      <c r="G67" s="420"/>
    </row>
    <row r="68" spans="1:7">
      <c r="A68" s="425" t="s">
        <v>14</v>
      </c>
      <c r="B68" s="420" t="s">
        <v>124</v>
      </c>
      <c r="C68" s="426"/>
      <c r="E68" s="421" t="s">
        <v>125</v>
      </c>
      <c r="F68" s="420" t="s">
        <v>126</v>
      </c>
    </row>
    <row r="69" spans="1:7">
      <c r="B69" s="420"/>
    </row>
    <row r="70" spans="1:7">
      <c r="C70"/>
    </row>
    <row r="71" spans="1:7">
      <c r="C71"/>
      <c r="D71" s="382"/>
    </row>
    <row r="72" spans="1:7">
      <c r="C72"/>
      <c r="D72" s="382"/>
    </row>
    <row r="73" spans="1:7">
      <c r="C73"/>
      <c r="D73" s="382"/>
    </row>
    <row r="74" spans="1:7">
      <c r="C74"/>
      <c r="D74" s="382"/>
    </row>
    <row r="75" spans="1:7">
      <c r="C75"/>
      <c r="D75" s="382"/>
    </row>
    <row r="76" spans="1:7">
      <c r="C76"/>
      <c r="D76" s="382"/>
    </row>
    <row r="77" spans="1:7">
      <c r="C77"/>
      <c r="D77" s="382"/>
    </row>
    <row r="78" spans="1:7">
      <c r="C78"/>
      <c r="D78" s="382"/>
    </row>
    <row r="79" spans="1:7">
      <c r="C79"/>
      <c r="D79" s="382"/>
    </row>
  </sheetData>
  <mergeCells count="7">
    <mergeCell ref="B3:B9"/>
    <mergeCell ref="B10:B11"/>
    <mergeCell ref="B12:B17"/>
    <mergeCell ref="A18:A47"/>
    <mergeCell ref="B18:B39"/>
    <mergeCell ref="B40:B51"/>
    <mergeCell ref="A48:A51"/>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E5C3-A71F-4EF8-969C-B98291A3D1F6}">
  <sheetPr>
    <tabColor rgb="FFFFFF00"/>
    <pageSetUpPr fitToPage="1"/>
  </sheetPr>
  <dimension ref="A1:H63"/>
  <sheetViews>
    <sheetView zoomScale="70" zoomScaleNormal="70" workbookViewId="0"/>
  </sheetViews>
  <sheetFormatPr defaultColWidth="8.125" defaultRowHeight="12"/>
  <cols>
    <col min="1" max="1" width="42.625" style="333" customWidth="1"/>
    <col min="2" max="2" width="24.375" style="319" bestFit="1" customWidth="1"/>
    <col min="3" max="3" width="47.75" style="342" customWidth="1"/>
    <col min="4" max="4" width="23.75" style="318" bestFit="1" customWidth="1"/>
    <col min="5" max="5" width="14.25" style="318" customWidth="1"/>
    <col min="6" max="6" width="47.75" style="318" customWidth="1"/>
    <col min="7" max="7" width="23.75" style="318" bestFit="1" customWidth="1"/>
    <col min="8" max="8" width="14.25" style="318" customWidth="1"/>
    <col min="9" max="16384" width="8.125" style="319"/>
  </cols>
  <sheetData>
    <row r="1" spans="1:8" ht="24" customHeight="1">
      <c r="A1" s="316" t="s">
        <v>184</v>
      </c>
      <c r="B1" s="317"/>
      <c r="C1" s="317"/>
      <c r="D1" s="317"/>
    </row>
    <row r="2" spans="1:8" ht="33" customHeight="1">
      <c r="A2" s="550" t="s">
        <v>185</v>
      </c>
      <c r="B2" s="320" t="s">
        <v>186</v>
      </c>
      <c r="C2" s="320" t="s">
        <v>187</v>
      </c>
      <c r="D2" s="139" t="s">
        <v>188</v>
      </c>
    </row>
    <row r="3" spans="1:8" ht="30" customHeight="1">
      <c r="A3" s="580" t="s">
        <v>189</v>
      </c>
      <c r="B3" s="321" t="s">
        <v>190</v>
      </c>
      <c r="C3" s="143" t="s">
        <v>128</v>
      </c>
      <c r="D3" s="343" t="s">
        <v>191</v>
      </c>
    </row>
    <row r="4" spans="1:8" ht="30" customHeight="1">
      <c r="A4" s="578"/>
      <c r="B4" s="325" t="s">
        <v>129</v>
      </c>
      <c r="C4" s="102" t="s">
        <v>130</v>
      </c>
      <c r="D4" s="343" t="s">
        <v>191</v>
      </c>
    </row>
    <row r="5" spans="1:8" ht="30" customHeight="1">
      <c r="A5" s="578"/>
      <c r="B5" s="325" t="s">
        <v>132</v>
      </c>
      <c r="C5" s="102" t="s">
        <v>133</v>
      </c>
      <c r="D5" s="343" t="s">
        <v>191</v>
      </c>
    </row>
    <row r="6" spans="1:8" ht="30" customHeight="1">
      <c r="A6" s="579"/>
      <c r="B6" s="330" t="s">
        <v>193</v>
      </c>
      <c r="C6" s="143" t="s">
        <v>247</v>
      </c>
      <c r="D6" s="343" t="s">
        <v>191</v>
      </c>
      <c r="H6" s="319"/>
    </row>
    <row r="7" spans="1:8" ht="30" customHeight="1">
      <c r="A7" s="581" t="s">
        <v>194</v>
      </c>
      <c r="B7" s="142" t="s">
        <v>195</v>
      </c>
      <c r="C7" s="143"/>
      <c r="D7" s="322"/>
      <c r="E7" s="319"/>
      <c r="F7" s="319"/>
      <c r="G7" s="319"/>
      <c r="H7" s="319"/>
    </row>
    <row r="8" spans="1:8" ht="30" customHeight="1">
      <c r="A8" s="582"/>
      <c r="B8" s="142" t="s">
        <v>135</v>
      </c>
      <c r="C8" s="143"/>
      <c r="D8" s="322"/>
      <c r="E8" s="319"/>
      <c r="F8" s="319"/>
      <c r="G8" s="319"/>
      <c r="H8" s="319"/>
    </row>
    <row r="9" spans="1:8" ht="39.75" customHeight="1">
      <c r="A9" s="583" t="s">
        <v>196</v>
      </c>
      <c r="B9" s="323" t="s">
        <v>136</v>
      </c>
      <c r="C9" s="102" t="s">
        <v>137</v>
      </c>
      <c r="D9" s="343" t="s">
        <v>191</v>
      </c>
      <c r="E9" s="319"/>
      <c r="F9" s="319"/>
      <c r="G9" s="319"/>
      <c r="H9" s="319"/>
    </row>
    <row r="10" spans="1:8" ht="30" customHeight="1">
      <c r="A10" s="584"/>
      <c r="B10" s="325" t="s">
        <v>139</v>
      </c>
      <c r="C10" s="102" t="s">
        <v>140</v>
      </c>
      <c r="D10" s="324"/>
      <c r="E10" s="319"/>
      <c r="F10" s="319"/>
      <c r="G10" s="319"/>
      <c r="H10" s="319"/>
    </row>
    <row r="11" spans="1:8" ht="37.5" customHeight="1">
      <c r="A11" s="585"/>
      <c r="B11" s="325" t="s">
        <v>197</v>
      </c>
      <c r="C11" s="102" t="s">
        <v>248</v>
      </c>
      <c r="D11" s="324"/>
      <c r="E11" s="319"/>
      <c r="F11" s="319"/>
      <c r="G11" s="319"/>
      <c r="H11" s="319"/>
    </row>
    <row r="12" spans="1:8" ht="30" customHeight="1">
      <c r="A12" s="583" t="s">
        <v>198</v>
      </c>
      <c r="B12" s="323" t="s">
        <v>136</v>
      </c>
      <c r="C12" s="102" t="s">
        <v>138</v>
      </c>
      <c r="D12" s="343" t="s">
        <v>191</v>
      </c>
      <c r="E12" s="319"/>
      <c r="F12" s="319"/>
      <c r="G12" s="319"/>
      <c r="H12" s="319"/>
    </row>
    <row r="13" spans="1:8" ht="30" customHeight="1">
      <c r="A13" s="584"/>
      <c r="B13" s="325" t="s">
        <v>139</v>
      </c>
      <c r="C13" s="102" t="s">
        <v>140</v>
      </c>
      <c r="D13" s="324"/>
      <c r="E13" s="319"/>
      <c r="F13" s="319"/>
      <c r="G13" s="319"/>
      <c r="H13" s="319"/>
    </row>
    <row r="14" spans="1:8" ht="30" customHeight="1">
      <c r="A14" s="585"/>
      <c r="B14" s="325" t="s">
        <v>197</v>
      </c>
      <c r="C14" s="102" t="s">
        <v>248</v>
      </c>
      <c r="D14" s="324"/>
      <c r="E14" s="319"/>
      <c r="F14" s="319"/>
      <c r="G14" s="319"/>
      <c r="H14" s="319"/>
    </row>
    <row r="15" spans="1:8" ht="30" customHeight="1">
      <c r="A15" s="548" t="s">
        <v>199</v>
      </c>
      <c r="B15" s="328"/>
      <c r="C15" s="329"/>
      <c r="D15" s="329"/>
      <c r="E15" s="319"/>
      <c r="F15" s="319"/>
      <c r="G15" s="319"/>
      <c r="H15" s="319"/>
    </row>
    <row r="16" spans="1:8" ht="30" customHeight="1">
      <c r="A16" s="327"/>
      <c r="B16" s="328"/>
      <c r="C16" s="329"/>
      <c r="D16" s="329"/>
      <c r="E16" s="319"/>
      <c r="F16" s="319"/>
      <c r="G16" s="319"/>
      <c r="H16" s="319"/>
    </row>
    <row r="17" spans="1:8" ht="30" customHeight="1">
      <c r="A17" s="316" t="s">
        <v>200</v>
      </c>
      <c r="B17" s="586"/>
      <c r="C17" s="586"/>
      <c r="D17" s="329"/>
      <c r="E17" s="319"/>
      <c r="F17" s="319"/>
      <c r="G17" s="319"/>
      <c r="H17" s="319"/>
    </row>
    <row r="18" spans="1:8" ht="33" customHeight="1">
      <c r="A18" s="320" t="s">
        <v>185</v>
      </c>
      <c r="B18" s="320" t="s">
        <v>186</v>
      </c>
      <c r="C18" s="320" t="s">
        <v>187</v>
      </c>
      <c r="D18" s="139" t="s">
        <v>188</v>
      </c>
    </row>
    <row r="19" spans="1:8" ht="30" customHeight="1">
      <c r="A19" s="577" t="s">
        <v>201</v>
      </c>
      <c r="B19" s="330" t="s">
        <v>202</v>
      </c>
      <c r="C19" s="143" t="s">
        <v>203</v>
      </c>
      <c r="D19" s="331"/>
      <c r="E19" s="319"/>
      <c r="F19" s="319"/>
      <c r="G19" s="319"/>
      <c r="H19" s="319"/>
    </row>
    <row r="20" spans="1:8" ht="30" customHeight="1">
      <c r="A20" s="578"/>
      <c r="B20" s="330" t="s">
        <v>204</v>
      </c>
      <c r="C20" s="143" t="s">
        <v>1748</v>
      </c>
      <c r="D20" s="343" t="s">
        <v>191</v>
      </c>
      <c r="E20" s="319"/>
      <c r="F20" s="319"/>
      <c r="G20" s="319"/>
      <c r="H20" s="319"/>
    </row>
    <row r="21" spans="1:8" ht="30" customHeight="1">
      <c r="A21" s="578"/>
      <c r="B21" s="330" t="s">
        <v>206</v>
      </c>
      <c r="C21" s="148" t="s">
        <v>1749</v>
      </c>
      <c r="D21" s="148"/>
      <c r="E21" s="319"/>
      <c r="F21" s="319"/>
      <c r="G21" s="319"/>
      <c r="H21" s="319"/>
    </row>
    <row r="22" spans="1:8" ht="30" customHeight="1">
      <c r="A22" s="578"/>
      <c r="B22" s="330" t="s">
        <v>208</v>
      </c>
      <c r="C22" s="143" t="s">
        <v>209</v>
      </c>
      <c r="D22" s="324"/>
      <c r="E22" s="319"/>
      <c r="F22" s="319"/>
      <c r="G22" s="319"/>
      <c r="H22" s="319"/>
    </row>
    <row r="23" spans="1:8" ht="30" customHeight="1">
      <c r="A23" s="579"/>
      <c r="B23" s="321" t="s">
        <v>210</v>
      </c>
      <c r="C23" s="143" t="s">
        <v>1750</v>
      </c>
      <c r="D23" s="343" t="s">
        <v>191</v>
      </c>
      <c r="E23" s="319"/>
      <c r="F23" s="319"/>
      <c r="G23" s="319"/>
      <c r="H23" s="319"/>
    </row>
    <row r="24" spans="1:8" ht="30" customHeight="1">
      <c r="A24" s="327"/>
      <c r="B24" s="328"/>
      <c r="C24" s="329"/>
      <c r="D24" s="329"/>
      <c r="E24" s="319"/>
      <c r="F24" s="319"/>
      <c r="G24" s="319"/>
      <c r="H24" s="319"/>
    </row>
    <row r="25" spans="1:8" ht="30" customHeight="1">
      <c r="A25" s="327" t="s">
        <v>212</v>
      </c>
      <c r="B25" s="328"/>
      <c r="C25" s="329"/>
      <c r="D25" s="329"/>
      <c r="E25" s="319"/>
      <c r="F25" s="319"/>
      <c r="G25" s="319"/>
      <c r="H25" s="319"/>
    </row>
    <row r="26" spans="1:8" ht="30" customHeight="1">
      <c r="A26" s="315" t="s">
        <v>213</v>
      </c>
      <c r="B26" s="587"/>
      <c r="C26" s="587"/>
      <c r="D26" s="329"/>
      <c r="E26" s="319"/>
      <c r="F26" s="319"/>
      <c r="G26" s="319"/>
      <c r="H26" s="319"/>
    </row>
    <row r="27" spans="1:8" ht="30" customHeight="1">
      <c r="A27" s="332" t="s">
        <v>214</v>
      </c>
      <c r="B27" s="587"/>
      <c r="C27" s="587"/>
      <c r="D27" s="329"/>
      <c r="E27" s="319"/>
      <c r="F27" s="319"/>
      <c r="G27" s="319"/>
      <c r="H27" s="319"/>
    </row>
    <row r="28" spans="1:8" ht="30" customHeight="1">
      <c r="A28" s="315" t="s">
        <v>215</v>
      </c>
      <c r="B28" s="587"/>
      <c r="C28" s="587"/>
      <c r="D28" s="329"/>
      <c r="E28" s="319"/>
      <c r="F28" s="319"/>
      <c r="G28" s="319"/>
      <c r="H28" s="319"/>
    </row>
    <row r="29" spans="1:8" ht="30" customHeight="1">
      <c r="A29" s="315" t="s">
        <v>216</v>
      </c>
      <c r="B29" s="587"/>
      <c r="C29" s="587"/>
      <c r="D29" s="329"/>
      <c r="E29" s="319"/>
      <c r="F29" s="319"/>
      <c r="G29" s="319"/>
      <c r="H29" s="319"/>
    </row>
    <row r="30" spans="1:8" ht="30" customHeight="1">
      <c r="A30" s="315" t="s">
        <v>217</v>
      </c>
      <c r="B30" s="587"/>
      <c r="C30" s="587"/>
      <c r="D30" s="329"/>
      <c r="E30" s="319"/>
      <c r="F30" s="319"/>
      <c r="G30" s="319"/>
      <c r="H30" s="319"/>
    </row>
    <row r="31" spans="1:8" ht="30" customHeight="1">
      <c r="A31" s="327"/>
      <c r="B31" s="328"/>
      <c r="C31" s="329"/>
      <c r="D31" s="329"/>
      <c r="E31" s="319"/>
      <c r="F31" s="319"/>
      <c r="G31" s="319"/>
      <c r="H31" s="319"/>
    </row>
    <row r="32" spans="1:8" ht="22.5" customHeight="1">
      <c r="A32" s="333" t="s">
        <v>218</v>
      </c>
      <c r="B32" s="317"/>
      <c r="C32" s="329"/>
      <c r="D32" s="329"/>
      <c r="E32" s="319"/>
      <c r="F32" s="319"/>
      <c r="G32" s="319"/>
      <c r="H32" s="319"/>
    </row>
    <row r="33" spans="1:8" ht="30" customHeight="1">
      <c r="A33" s="344"/>
      <c r="B33" s="345"/>
      <c r="C33" s="604" t="s">
        <v>251</v>
      </c>
      <c r="D33" s="605"/>
      <c r="E33" s="606"/>
      <c r="F33" s="604" t="s">
        <v>252</v>
      </c>
      <c r="G33" s="605"/>
      <c r="H33" s="606"/>
    </row>
    <row r="34" spans="1:8" ht="30" customHeight="1">
      <c r="A34" s="344"/>
      <c r="B34" s="145" t="s">
        <v>253</v>
      </c>
      <c r="C34" s="346" t="s">
        <v>222</v>
      </c>
      <c r="D34" s="146" t="s">
        <v>254</v>
      </c>
      <c r="E34" s="146" t="s">
        <v>255</v>
      </c>
      <c r="F34" s="346" t="s">
        <v>222</v>
      </c>
      <c r="G34" s="146" t="s">
        <v>254</v>
      </c>
      <c r="H34" s="146" t="s">
        <v>255</v>
      </c>
    </row>
    <row r="35" spans="1:8" ht="30" customHeight="1">
      <c r="A35" s="313" t="s">
        <v>225</v>
      </c>
      <c r="B35" s="340" t="s">
        <v>143</v>
      </c>
      <c r="C35" s="147" t="s">
        <v>144</v>
      </c>
      <c r="D35" s="147" t="s">
        <v>256</v>
      </c>
      <c r="E35" s="148"/>
      <c r="F35" s="147" t="s">
        <v>145</v>
      </c>
      <c r="G35" s="147" t="s">
        <v>145</v>
      </c>
      <c r="H35" s="148"/>
    </row>
    <row r="36" spans="1:8" ht="30" customHeight="1">
      <c r="A36" s="313" t="s">
        <v>226</v>
      </c>
      <c r="B36" s="347" t="s">
        <v>166</v>
      </c>
      <c r="C36" s="147" t="s">
        <v>163</v>
      </c>
      <c r="D36" s="148"/>
      <c r="E36" s="148"/>
      <c r="F36" s="147" t="s">
        <v>163</v>
      </c>
      <c r="G36" s="148"/>
      <c r="H36" s="148"/>
    </row>
    <row r="37" spans="1:8" ht="30" customHeight="1">
      <c r="A37" s="149" t="s">
        <v>227</v>
      </c>
      <c r="B37" s="347" t="s">
        <v>167</v>
      </c>
      <c r="C37" s="147" t="s">
        <v>165</v>
      </c>
      <c r="D37" s="148"/>
      <c r="E37" s="148"/>
      <c r="F37" s="147" t="s">
        <v>165</v>
      </c>
      <c r="G37" s="148"/>
      <c r="H37" s="148"/>
    </row>
    <row r="38" spans="1:8" ht="30" customHeight="1">
      <c r="A38" s="596" t="s">
        <v>228</v>
      </c>
      <c r="B38" s="340" t="s">
        <v>146</v>
      </c>
      <c r="C38" s="147" t="s">
        <v>140</v>
      </c>
      <c r="D38" s="598" t="s">
        <v>181</v>
      </c>
      <c r="E38" s="148"/>
      <c r="F38" s="147" t="s">
        <v>140</v>
      </c>
      <c r="G38" s="598" t="s">
        <v>181</v>
      </c>
      <c r="H38" s="148"/>
    </row>
    <row r="39" spans="1:8" ht="30" customHeight="1">
      <c r="A39" s="597"/>
      <c r="B39" s="340" t="s">
        <v>147</v>
      </c>
      <c r="C39" s="147" t="s">
        <v>257</v>
      </c>
      <c r="D39" s="600"/>
      <c r="E39" s="148"/>
      <c r="F39" s="147" t="s">
        <v>257</v>
      </c>
      <c r="G39" s="600"/>
      <c r="H39" s="148"/>
    </row>
    <row r="40" spans="1:8" ht="30" customHeight="1">
      <c r="A40" s="613" t="s">
        <v>231</v>
      </c>
      <c r="B40" s="340" t="s">
        <v>150</v>
      </c>
      <c r="C40" s="102" t="s">
        <v>258</v>
      </c>
      <c r="D40" s="598" t="s">
        <v>1751</v>
      </c>
      <c r="E40" s="148"/>
      <c r="F40" s="102" t="s">
        <v>152</v>
      </c>
      <c r="G40" s="598" t="s">
        <v>183</v>
      </c>
      <c r="H40" s="148"/>
    </row>
    <row r="41" spans="1:8" ht="30" customHeight="1">
      <c r="A41" s="614"/>
      <c r="B41" s="340" t="s">
        <v>146</v>
      </c>
      <c r="C41" s="147" t="s">
        <v>140</v>
      </c>
      <c r="D41" s="599"/>
      <c r="E41" s="148"/>
      <c r="F41" s="147" t="s">
        <v>140</v>
      </c>
      <c r="G41" s="599"/>
      <c r="H41" s="148"/>
    </row>
    <row r="42" spans="1:8" ht="30" customHeight="1">
      <c r="A42" s="614"/>
      <c r="B42" s="340" t="s">
        <v>259</v>
      </c>
      <c r="C42" s="147" t="s">
        <v>260</v>
      </c>
      <c r="D42" s="599"/>
      <c r="E42" s="148"/>
      <c r="F42" s="147" t="s">
        <v>155</v>
      </c>
      <c r="G42" s="599"/>
      <c r="H42" s="148"/>
    </row>
    <row r="43" spans="1:8" ht="30" customHeight="1">
      <c r="A43" s="614"/>
      <c r="B43" s="340" t="s">
        <v>147</v>
      </c>
      <c r="C43" s="147" t="s">
        <v>149</v>
      </c>
      <c r="D43" s="600"/>
      <c r="E43" s="148"/>
      <c r="F43" s="147" t="s">
        <v>149</v>
      </c>
      <c r="G43" s="600"/>
      <c r="H43" s="148"/>
    </row>
    <row r="44" spans="1:8" ht="30" customHeight="1">
      <c r="A44" s="614"/>
      <c r="B44" s="601" t="s">
        <v>156</v>
      </c>
      <c r="C44" s="147" t="s">
        <v>157</v>
      </c>
      <c r="D44" s="148"/>
      <c r="E44" s="147" t="s">
        <v>2788</v>
      </c>
      <c r="F44" s="147" t="s">
        <v>157</v>
      </c>
      <c r="G44" s="148"/>
      <c r="H44" s="147" t="s">
        <v>2788</v>
      </c>
    </row>
    <row r="45" spans="1:8" ht="30" customHeight="1">
      <c r="A45" s="614"/>
      <c r="B45" s="602"/>
      <c r="C45" s="147" t="s">
        <v>158</v>
      </c>
      <c r="D45" s="148"/>
      <c r="E45" s="147" t="s">
        <v>2789</v>
      </c>
      <c r="F45" s="147" t="s">
        <v>158</v>
      </c>
      <c r="G45" s="148"/>
      <c r="H45" s="147" t="s">
        <v>2789</v>
      </c>
    </row>
    <row r="46" spans="1:8" ht="30" customHeight="1">
      <c r="A46" s="614"/>
      <c r="B46" s="602"/>
      <c r="C46" s="147" t="s">
        <v>159</v>
      </c>
      <c r="D46" s="148"/>
      <c r="E46" s="147" t="s">
        <v>2790</v>
      </c>
      <c r="F46" s="147" t="s">
        <v>159</v>
      </c>
      <c r="G46" s="148"/>
      <c r="H46" s="147" t="s">
        <v>2790</v>
      </c>
    </row>
    <row r="47" spans="1:8" ht="30" customHeight="1">
      <c r="A47" s="614"/>
      <c r="B47" s="602"/>
      <c r="C47" s="147" t="s">
        <v>160</v>
      </c>
      <c r="D47" s="148"/>
      <c r="E47" s="147" t="s">
        <v>262</v>
      </c>
      <c r="F47" s="147" t="s">
        <v>160</v>
      </c>
      <c r="G47" s="148"/>
      <c r="H47" s="147" t="s">
        <v>262</v>
      </c>
    </row>
    <row r="48" spans="1:8" ht="30" customHeight="1">
      <c r="A48" s="597"/>
      <c r="B48" s="603"/>
      <c r="C48" s="147" t="s">
        <v>161</v>
      </c>
      <c r="D48" s="148"/>
      <c r="E48" s="147" t="s">
        <v>262</v>
      </c>
      <c r="F48" s="147" t="s">
        <v>161</v>
      </c>
      <c r="G48" s="148"/>
      <c r="H48" s="147" t="s">
        <v>262</v>
      </c>
    </row>
    <row r="49" spans="1:8" ht="30" customHeight="1">
      <c r="A49" s="150" t="s">
        <v>233</v>
      </c>
      <c r="B49" s="340" t="s">
        <v>162</v>
      </c>
      <c r="C49" s="147" t="s">
        <v>163</v>
      </c>
      <c r="D49" s="148"/>
      <c r="E49" s="148"/>
      <c r="F49" s="147" t="s">
        <v>163</v>
      </c>
      <c r="G49" s="148"/>
      <c r="H49" s="148"/>
    </row>
    <row r="50" spans="1:8" ht="30" customHeight="1">
      <c r="A50" s="150" t="s">
        <v>263</v>
      </c>
      <c r="B50" s="340" t="s">
        <v>264</v>
      </c>
      <c r="C50" s="147" t="s">
        <v>265</v>
      </c>
      <c r="D50" s="148"/>
      <c r="E50" s="147" t="s">
        <v>2791</v>
      </c>
      <c r="F50" s="147" t="s">
        <v>172</v>
      </c>
      <c r="G50" s="148"/>
      <c r="H50" s="147" t="s">
        <v>2791</v>
      </c>
    </row>
    <row r="51" spans="1:8" ht="30" customHeight="1">
      <c r="A51" s="314" t="s">
        <v>236</v>
      </c>
      <c r="B51" s="381" t="s">
        <v>54</v>
      </c>
      <c r="C51" s="379" t="s">
        <v>164</v>
      </c>
      <c r="D51" s="380"/>
      <c r="E51" s="380"/>
      <c r="F51" s="379" t="s">
        <v>164</v>
      </c>
      <c r="G51" s="380"/>
      <c r="H51" s="380"/>
    </row>
    <row r="52" spans="1:8" ht="30" customHeight="1">
      <c r="A52" s="607" t="s">
        <v>266</v>
      </c>
      <c r="B52" s="609" t="s">
        <v>55</v>
      </c>
      <c r="C52" s="147" t="s">
        <v>267</v>
      </c>
      <c r="D52" s="148"/>
      <c r="E52" s="151"/>
      <c r="F52" s="147" t="s">
        <v>267</v>
      </c>
      <c r="G52" s="148"/>
      <c r="H52" s="151"/>
    </row>
    <row r="53" spans="1:8" ht="30" customHeight="1">
      <c r="A53" s="608"/>
      <c r="B53" s="610"/>
      <c r="C53" s="147" t="s">
        <v>268</v>
      </c>
      <c r="D53" s="148"/>
      <c r="E53" s="151"/>
      <c r="F53" s="147" t="s">
        <v>268</v>
      </c>
      <c r="G53" s="148"/>
      <c r="H53" s="151"/>
    </row>
    <row r="54" spans="1:8" ht="30" customHeight="1">
      <c r="A54" s="607" t="s">
        <v>269</v>
      </c>
      <c r="B54" s="609" t="s">
        <v>55</v>
      </c>
      <c r="C54" s="147" t="s">
        <v>267</v>
      </c>
      <c r="D54" s="148"/>
      <c r="E54" s="151"/>
      <c r="F54" s="147" t="s">
        <v>267</v>
      </c>
      <c r="G54" s="148"/>
      <c r="H54" s="151"/>
    </row>
    <row r="55" spans="1:8" ht="30" customHeight="1">
      <c r="A55" s="611"/>
      <c r="B55" s="612"/>
      <c r="C55" s="147" t="s">
        <v>268</v>
      </c>
      <c r="D55" s="148"/>
      <c r="E55" s="151"/>
      <c r="F55" s="147" t="s">
        <v>268</v>
      </c>
      <c r="G55" s="148"/>
      <c r="H55" s="151"/>
    </row>
    <row r="56" spans="1:8" ht="30" customHeight="1">
      <c r="A56" s="608"/>
      <c r="B56" s="610"/>
      <c r="C56" s="147" t="s">
        <v>270</v>
      </c>
      <c r="D56" s="148"/>
      <c r="E56" s="151"/>
      <c r="F56" s="147" t="s">
        <v>270</v>
      </c>
      <c r="G56" s="148"/>
      <c r="H56" s="151"/>
    </row>
    <row r="57" spans="1:8" ht="30" customHeight="1">
      <c r="A57" s="341" t="s">
        <v>240</v>
      </c>
      <c r="B57" s="337" t="s">
        <v>62</v>
      </c>
      <c r="C57" s="102" t="s">
        <v>165</v>
      </c>
      <c r="D57" s="148"/>
      <c r="E57" s="102" t="s">
        <v>2792</v>
      </c>
      <c r="F57" s="102" t="s">
        <v>165</v>
      </c>
      <c r="G57" s="148"/>
      <c r="H57" s="102" t="s">
        <v>2792</v>
      </c>
    </row>
    <row r="58" spans="1:8" ht="30" customHeight="1">
      <c r="A58" s="341" t="s">
        <v>241</v>
      </c>
      <c r="B58" s="337" t="s">
        <v>64</v>
      </c>
      <c r="C58" s="102" t="s">
        <v>165</v>
      </c>
      <c r="D58" s="148"/>
      <c r="E58" s="326" t="s">
        <v>2793</v>
      </c>
      <c r="F58" s="102" t="s">
        <v>165</v>
      </c>
      <c r="G58" s="148"/>
      <c r="H58" s="326" t="s">
        <v>2793</v>
      </c>
    </row>
    <row r="59" spans="1:8" ht="30" customHeight="1">
      <c r="A59" s="341" t="s">
        <v>242</v>
      </c>
      <c r="B59" s="337" t="s">
        <v>66</v>
      </c>
      <c r="C59" s="102" t="s">
        <v>165</v>
      </c>
      <c r="D59" s="148"/>
      <c r="E59" s="326" t="s">
        <v>2794</v>
      </c>
      <c r="F59" s="102" t="s">
        <v>165</v>
      </c>
      <c r="G59" s="148"/>
      <c r="H59" s="326" t="s">
        <v>2794</v>
      </c>
    </row>
    <row r="60" spans="1:8" ht="30" customHeight="1">
      <c r="A60" s="341" t="s">
        <v>243</v>
      </c>
      <c r="B60" s="337" t="s">
        <v>69</v>
      </c>
      <c r="C60" s="102" t="s">
        <v>165</v>
      </c>
      <c r="D60" s="148"/>
      <c r="E60" s="326" t="s">
        <v>2795</v>
      </c>
      <c r="F60" s="102" t="s">
        <v>165</v>
      </c>
      <c r="G60" s="148"/>
      <c r="H60" s="326" t="s">
        <v>2795</v>
      </c>
    </row>
    <row r="61" spans="1:8" ht="30" customHeight="1">
      <c r="A61" s="341" t="s">
        <v>244</v>
      </c>
      <c r="B61" s="337" t="s">
        <v>60</v>
      </c>
      <c r="C61" s="102" t="s">
        <v>165</v>
      </c>
      <c r="D61" s="148"/>
      <c r="E61" s="137"/>
      <c r="F61" s="102" t="s">
        <v>165</v>
      </c>
      <c r="G61" s="148"/>
      <c r="H61" s="137"/>
    </row>
    <row r="62" spans="1:8" ht="30" customHeight="1">
      <c r="A62" s="341" t="s">
        <v>245</v>
      </c>
      <c r="B62" s="337" t="s">
        <v>58</v>
      </c>
      <c r="C62" s="102" t="s">
        <v>165</v>
      </c>
      <c r="D62" s="148"/>
      <c r="E62" s="137"/>
      <c r="F62" s="102" t="s">
        <v>165</v>
      </c>
      <c r="G62" s="148"/>
      <c r="H62" s="137"/>
    </row>
    <row r="63" spans="1:8" ht="30" customHeight="1">
      <c r="A63" s="341" t="s">
        <v>246</v>
      </c>
      <c r="B63" s="337" t="s">
        <v>82</v>
      </c>
      <c r="C63" s="102" t="s">
        <v>165</v>
      </c>
      <c r="D63" s="148"/>
      <c r="E63" s="137"/>
      <c r="F63" s="102" t="s">
        <v>165</v>
      </c>
      <c r="G63" s="148"/>
      <c r="H63" s="137"/>
    </row>
  </sheetData>
  <mergeCells count="24">
    <mergeCell ref="A52:A53"/>
    <mergeCell ref="B52:B53"/>
    <mergeCell ref="A54:A56"/>
    <mergeCell ref="B54:B56"/>
    <mergeCell ref="A40:A48"/>
    <mergeCell ref="D40:D43"/>
    <mergeCell ref="G40:G43"/>
    <mergeCell ref="B44:B48"/>
    <mergeCell ref="C33:E33"/>
    <mergeCell ref="B30:C30"/>
    <mergeCell ref="F33:H33"/>
    <mergeCell ref="D38:D39"/>
    <mergeCell ref="G38:G39"/>
    <mergeCell ref="B17:C17"/>
    <mergeCell ref="B26:C26"/>
    <mergeCell ref="B27:C27"/>
    <mergeCell ref="B28:C28"/>
    <mergeCell ref="B29:C29"/>
    <mergeCell ref="A3:A6"/>
    <mergeCell ref="A7:A8"/>
    <mergeCell ref="A9:A11"/>
    <mergeCell ref="A12:A14"/>
    <mergeCell ref="A38:A39"/>
    <mergeCell ref="A19:A23"/>
  </mergeCells>
  <phoneticPr fontId="3"/>
  <pageMargins left="0.7" right="0.7" top="0.75" bottom="0.75" header="0.3" footer="0.3"/>
  <pageSetup paperSize="9" scale="77" orientation="portrait"/>
  <extLst>
    <ext xmlns:x14="http://schemas.microsoft.com/office/spreadsheetml/2009/9/main" uri="{CCE6A557-97BC-4b89-ADB6-D9C93CAAB3DF}">
      <x14:dataValidations xmlns:xm="http://schemas.microsoft.com/office/excel/2006/main" count="26">
        <x14:dataValidation type="list" allowBlank="1" showInputMessage="1" showErrorMessage="1" xr:uid="{6FE67047-5C56-4910-9013-C8D6AC280785}">
          <x14:formula1>
            <xm:f>'ICH-JP CV Dropdown list'!$H$5:$H$10</xm:f>
          </x14:formula1>
          <xm:sqref>C11 C14</xm:sqref>
        </x14:dataValidation>
        <x14:dataValidation type="list" allowBlank="1" showInputMessage="1" showErrorMessage="1" xr:uid="{0ADE6B1E-EE81-4C21-96FC-0E2D95E1A317}">
          <x14:formula1>
            <xm:f>'User-Defined KW Dropdown List'!$C$13:$J$13</xm:f>
          </x14:formula1>
          <xm:sqref>C10 F41 F38 C41 C38 C13</xm:sqref>
        </x14:dataValidation>
        <x14:dataValidation type="list" allowBlank="1" showInputMessage="1" showErrorMessage="1" xr:uid="{5D95C4A9-FCEF-4CA1-80C2-97D88000E124}">
          <x14:formula1>
            <xm:f>'User-Defined KW Dropdown List'!$C$7:$J$7</xm:f>
          </x14:formula1>
          <xm:sqref>C9 C12</xm:sqref>
        </x14:dataValidation>
        <x14:dataValidation type="list" allowBlank="1" showInputMessage="1" showErrorMessage="1" xr:uid="{F6CCF066-D45E-4323-8B19-E443864BDE44}">
          <x14:formula1>
            <xm:f>'User-Defined KW Dropdown List'!$C$6:$J$6</xm:f>
          </x14:formula1>
          <xm:sqref>C8</xm:sqref>
        </x14:dataValidation>
        <x14:dataValidation type="list" allowBlank="1" showInputMessage="1" showErrorMessage="1" xr:uid="{A9928085-4420-44D7-AB62-ADA5C11EC071}">
          <x14:formula1>
            <xm:f>'User-Defined KW Dropdown List'!$C$5:$J$5</xm:f>
          </x14:formula1>
          <xm:sqref>C7</xm:sqref>
        </x14:dataValidation>
        <x14:dataValidation type="list" allowBlank="1" showInputMessage="1" showErrorMessage="1" xr:uid="{EA33CBDE-318C-45F8-9CE9-1D8B02966B77}">
          <x14:formula1>
            <xm:f>'ICH-JP CV Dropdown list'!$G$5:$G$23</xm:f>
          </x14:formula1>
          <xm:sqref>C6</xm:sqref>
        </x14:dataValidation>
        <x14:dataValidation type="list" allowBlank="1" showInputMessage="1" showErrorMessage="1" xr:uid="{6B56BFF1-7F16-44CD-9A7C-A92C0551D919}">
          <x14:formula1>
            <xm:f>'User-Defined KW Dropdown List'!$C$4:$J$4</xm:f>
          </x14:formula1>
          <xm:sqref>C5</xm:sqref>
        </x14:dataValidation>
        <x14:dataValidation type="list" allowBlank="1" showInputMessage="1" showErrorMessage="1" xr:uid="{5C53D0CF-EA92-49BA-B1D3-24C710ACE2E2}">
          <x14:formula1>
            <xm:f>'User-Defined KW Dropdown List'!$C$3:$J$3</xm:f>
          </x14:formula1>
          <xm:sqref>C4</xm:sqref>
        </x14:dataValidation>
        <x14:dataValidation type="list" allowBlank="1" showInputMessage="1" showErrorMessage="1" xr:uid="{CF9DAFB3-C0D6-45DE-B62E-3E8C0A2FFA53}">
          <x14:formula1>
            <xm:f>'User-Defined KW Dropdown List'!$C$2:$J$2</xm:f>
          </x14:formula1>
          <xm:sqref>C3</xm:sqref>
        </x14:dataValidation>
        <x14:dataValidation type="list" allowBlank="1" showInputMessage="1" showErrorMessage="1" xr:uid="{BB1B3679-53BC-4DF1-9E15-AB9CEA25143E}">
          <x14:formula1>
            <xm:f>'ICH-JP CV Dropdown list'!$C$5:$C$14</xm:f>
          </x14:formula1>
          <xm:sqref>C20</xm:sqref>
        </x14:dataValidation>
        <x14:dataValidation type="list" allowBlank="1" showInputMessage="1" showErrorMessage="1" xr:uid="{B865738E-EE33-46BA-8AC9-E698D99AB82C}">
          <x14:formula1>
            <xm:f>'ICH-JP CV Dropdown list'!$B$5:$B$8</xm:f>
          </x14:formula1>
          <xm:sqref>C19</xm:sqref>
        </x14:dataValidation>
        <x14:dataValidation type="list" allowBlank="1" showInputMessage="1" showErrorMessage="1" xr:uid="{E24FCF74-EA72-4BC6-9B86-58DACD1CDA89}">
          <x14:formula1>
            <xm:f>'ICH-JP CV Dropdown list'!$F$5:$F$10</xm:f>
          </x14:formula1>
          <xm:sqref>C22</xm:sqref>
        </x14:dataValidation>
        <x14:dataValidation type="list" allowBlank="1" showInputMessage="1" showErrorMessage="1" xr:uid="{8642CC51-910B-432C-8797-0760FD14EB0D}">
          <x14:formula1>
            <xm:f>'User-Defined KW Dropdown List'!$C$24:$J$24</xm:f>
          </x14:formula1>
          <xm:sqref>C52:C56 F52:F56</xm:sqref>
        </x14:dataValidation>
        <x14:dataValidation type="list" allowBlank="1" showInputMessage="1" showErrorMessage="1" xr:uid="{76809A2B-C4B7-40B2-B011-7756BFCA7620}">
          <x14:formula1>
            <xm:f>'User-Defined KW Dropdown List'!$C$22:$J$22</xm:f>
          </x14:formula1>
          <xm:sqref>C50 F50</xm:sqref>
        </x14:dataValidation>
        <x14:dataValidation type="list" allowBlank="1" showInputMessage="1" showErrorMessage="1" xr:uid="{20B8AD11-459A-464F-8E39-12EE780B44E1}">
          <x14:formula1>
            <xm:f>'User-Defined KW Dropdown List'!$C$18:$J$18</xm:f>
          </x14:formula1>
          <xm:sqref>C49 F51 F49 C51</xm:sqref>
        </x14:dataValidation>
        <x14:dataValidation type="list" allowBlank="1" showInputMessage="1" showErrorMessage="1" xr:uid="{27269F4B-F573-457C-9A5A-45DE866C0A7C}">
          <x14:formula1>
            <xm:f>'User-Defined KW Dropdown List'!$C$17:$J$17</xm:f>
          </x14:formula1>
          <xm:sqref>C44:C48 F44:F48</xm:sqref>
        </x14:dataValidation>
        <x14:dataValidation type="list" allowBlank="1" showInputMessage="1" showErrorMessage="1" xr:uid="{D15FC5B6-9A62-4EDC-A2D3-73ED6255DF08}">
          <x14:formula1>
            <xm:f>'User-Defined KW Dropdown List'!$C$16:$J$16</xm:f>
          </x14:formula1>
          <xm:sqref>C42 F42</xm:sqref>
        </x14:dataValidation>
        <x14:dataValidation type="list" allowBlank="1" showInputMessage="1" showErrorMessage="1" xr:uid="{F584DF34-9468-4E0F-BEC2-C15709D1303D}">
          <x14:formula1>
            <xm:f>'User-Defined KW Dropdown List'!$C$15:$J$15</xm:f>
          </x14:formula1>
          <xm:sqref>C40 F40</xm:sqref>
        </x14:dataValidation>
        <x14:dataValidation type="list" allowBlank="1" showInputMessage="1" showErrorMessage="1" xr:uid="{6BDC4D1C-E37D-4336-B9CD-C9955D7E1244}">
          <x14:formula1>
            <xm:f>'User-Defined KW Dropdown List'!$C$14:$J$14</xm:f>
          </x14:formula1>
          <xm:sqref>C39 F43 F39 C43</xm:sqref>
        </x14:dataValidation>
        <x14:dataValidation type="list" allowBlank="1" showInputMessage="1" showErrorMessage="1" xr:uid="{772A7D7A-082D-4124-9D09-F38BFA413952}">
          <x14:formula1>
            <xm:f>'User-Defined KW Dropdown List'!$C$21:$J$21</xm:f>
          </x14:formula1>
          <xm:sqref>C37 F37</xm:sqref>
        </x14:dataValidation>
        <x14:dataValidation type="list" allowBlank="1" showInputMessage="1" showErrorMessage="1" xr:uid="{5AE30063-D82A-42A2-A32E-2BB90B340D69}">
          <x14:formula1>
            <xm:f>'User-Defined KW Dropdown List'!$C$20:$J$20</xm:f>
          </x14:formula1>
          <xm:sqref>C36 F36</xm:sqref>
        </x14:dataValidation>
        <x14:dataValidation type="list" allowBlank="1" showInputMessage="1" showErrorMessage="1" xr:uid="{20B220C8-6212-46BE-A1E1-3DA535E63769}">
          <x14:formula1>
            <xm:f>'User-Defined KW Dropdown List'!$C$12:$J$12</xm:f>
          </x14:formula1>
          <xm:sqref>C35 F35</xm:sqref>
        </x14:dataValidation>
        <x14:dataValidation type="list" allowBlank="1" showInputMessage="1" showErrorMessage="1" xr:uid="{0BEB5795-0029-4A8B-959B-4B552D5DB36B}">
          <x14:formula1>
            <xm:f>'User-Defined KW Dropdown List'!$C$29:$J$29</xm:f>
          </x14:formula1>
          <xm:sqref>D35 G35</xm:sqref>
        </x14:dataValidation>
        <x14:dataValidation type="list" allowBlank="1" showInputMessage="1" showErrorMessage="1" xr:uid="{3F0F1A40-6320-4058-874B-328F39D75779}">
          <x14:formula1>
            <xm:f>'User-Defined KW Dropdown List'!$C$30:$J$30</xm:f>
          </x14:formula1>
          <xm:sqref>D38:D39 G38:G39</xm:sqref>
        </x14:dataValidation>
        <x14:dataValidation type="list" allowBlank="1" showInputMessage="1" showErrorMessage="1" xr:uid="{CFCF7B98-FED4-4516-99BF-BA1743CF0CF0}">
          <x14:formula1>
            <xm:f>'User-Defined KW Dropdown List'!$C$31:$J$31</xm:f>
          </x14:formula1>
          <xm:sqref>D40:D43 G40:G43</xm:sqref>
        </x14:dataValidation>
        <x14:dataValidation type="list" allowBlank="1" showInputMessage="1" showErrorMessage="1" xr:uid="{C898A54B-8285-4821-BF5E-E67AD74AAE62}">
          <x14:formula1>
            <xm:f>'User-Defined KW Dropdown List'!#REF!</xm:f>
          </x14:formula1>
          <xm:sqref>C57:C63 F57:F63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4D79-53EE-461B-90A3-44CDD10E8B18}">
  <dimension ref="A1:U128"/>
  <sheetViews>
    <sheetView zoomScale="70" zoomScaleNormal="70" workbookViewId="0"/>
  </sheetViews>
  <sheetFormatPr defaultRowHeight="11.25"/>
  <cols>
    <col min="1" max="1" width="12.25" style="16" customWidth="1"/>
    <col min="2" max="2" width="14.375" style="178" customWidth="1"/>
    <col min="3" max="4" width="9.25" style="16" customWidth="1"/>
    <col min="5" max="5" width="5.25" style="16" customWidth="1"/>
    <col min="6" max="6" width="6.75" style="16" customWidth="1"/>
    <col min="7" max="7" width="10.5" style="373" customWidth="1"/>
    <col min="8" max="8" width="50.75" style="373" customWidth="1"/>
    <col min="9" max="9" width="37" style="178" customWidth="1"/>
    <col min="10" max="10" width="11.125" style="16" customWidth="1"/>
    <col min="11" max="11" width="14.875" style="16" customWidth="1"/>
    <col min="12" max="12" width="19.75" style="16" customWidth="1"/>
    <col min="13" max="14" width="9.25" style="16" customWidth="1"/>
    <col min="15" max="15" width="12.25" style="16" customWidth="1"/>
    <col min="16" max="16" width="18" style="16" customWidth="1"/>
    <col min="17" max="17" width="10.625" style="16" customWidth="1"/>
    <col min="18" max="18" width="15.125" style="16" customWidth="1"/>
    <col min="19" max="248" width="8.625" style="16"/>
    <col min="249" max="249" width="10.875" style="16" customWidth="1"/>
    <col min="250" max="250" width="43" style="16" customWidth="1"/>
    <col min="251" max="251" width="37.5" style="16" bestFit="1" customWidth="1"/>
    <col min="252" max="252" width="8.5" style="16" bestFit="1" customWidth="1"/>
    <col min="253" max="253" width="9.5" style="16" customWidth="1"/>
    <col min="254" max="254" width="8.5" style="16" bestFit="1" customWidth="1"/>
    <col min="255" max="255" width="9" style="16" customWidth="1"/>
    <col min="256" max="504" width="8.625" style="16"/>
    <col min="505" max="505" width="10.875" style="16" customWidth="1"/>
    <col min="506" max="506" width="43" style="16" customWidth="1"/>
    <col min="507" max="507" width="37.5" style="16" bestFit="1" customWidth="1"/>
    <col min="508" max="508" width="8.5" style="16" bestFit="1" customWidth="1"/>
    <col min="509" max="509" width="9.5" style="16" customWidth="1"/>
    <col min="510" max="510" width="8.5" style="16" bestFit="1" customWidth="1"/>
    <col min="511" max="511" width="9" style="16" customWidth="1"/>
    <col min="512" max="760" width="8.625" style="16"/>
    <col min="761" max="761" width="10.875" style="16" customWidth="1"/>
    <col min="762" max="762" width="43" style="16" customWidth="1"/>
    <col min="763" max="763" width="37.5" style="16" bestFit="1" customWidth="1"/>
    <col min="764" max="764" width="8.5" style="16" bestFit="1" customWidth="1"/>
    <col min="765" max="765" width="9.5" style="16" customWidth="1"/>
    <col min="766" max="766" width="8.5" style="16" bestFit="1" customWidth="1"/>
    <col min="767" max="767" width="9" style="16" customWidth="1"/>
    <col min="768" max="1016" width="8.625" style="16"/>
    <col min="1017" max="1017" width="10.875" style="16" customWidth="1"/>
    <col min="1018" max="1018" width="43" style="16" customWidth="1"/>
    <col min="1019" max="1019" width="37.5" style="16" bestFit="1" customWidth="1"/>
    <col min="1020" max="1020" width="8.5" style="16" bestFit="1" customWidth="1"/>
    <col min="1021" max="1021" width="9.5" style="16" customWidth="1"/>
    <col min="1022" max="1022" width="8.5" style="16" bestFit="1" customWidth="1"/>
    <col min="1023" max="1023" width="9" style="16" customWidth="1"/>
    <col min="1024" max="1272" width="8.625" style="16"/>
    <col min="1273" max="1273" width="10.875" style="16" customWidth="1"/>
    <col min="1274" max="1274" width="43" style="16" customWidth="1"/>
    <col min="1275" max="1275" width="37.5" style="16" bestFit="1" customWidth="1"/>
    <col min="1276" max="1276" width="8.5" style="16" bestFit="1" customWidth="1"/>
    <col min="1277" max="1277" width="9.5" style="16" customWidth="1"/>
    <col min="1278" max="1278" width="8.5" style="16" bestFit="1" customWidth="1"/>
    <col min="1279" max="1279" width="9" style="16" customWidth="1"/>
    <col min="1280" max="1528" width="8.625" style="16"/>
    <col min="1529" max="1529" width="10.875" style="16" customWidth="1"/>
    <col min="1530" max="1530" width="43" style="16" customWidth="1"/>
    <col min="1531" max="1531" width="37.5" style="16" bestFit="1" customWidth="1"/>
    <col min="1532" max="1532" width="8.5" style="16" bestFit="1" customWidth="1"/>
    <col min="1533" max="1533" width="9.5" style="16" customWidth="1"/>
    <col min="1534" max="1534" width="8.5" style="16" bestFit="1" customWidth="1"/>
    <col min="1535" max="1535" width="9" style="16" customWidth="1"/>
    <col min="1536" max="1784" width="8.625" style="16"/>
    <col min="1785" max="1785" width="10.875" style="16" customWidth="1"/>
    <col min="1786" max="1786" width="43" style="16" customWidth="1"/>
    <col min="1787" max="1787" width="37.5" style="16" bestFit="1" customWidth="1"/>
    <col min="1788" max="1788" width="8.5" style="16" bestFit="1" customWidth="1"/>
    <col min="1789" max="1789" width="9.5" style="16" customWidth="1"/>
    <col min="1790" max="1790" width="8.5" style="16" bestFit="1" customWidth="1"/>
    <col min="1791" max="1791" width="9" style="16" customWidth="1"/>
    <col min="1792" max="2040" width="8.625" style="16"/>
    <col min="2041" max="2041" width="10.875" style="16" customWidth="1"/>
    <col min="2042" max="2042" width="43" style="16" customWidth="1"/>
    <col min="2043" max="2043" width="37.5" style="16" bestFit="1" customWidth="1"/>
    <col min="2044" max="2044" width="8.5" style="16" bestFit="1" customWidth="1"/>
    <col min="2045" max="2045" width="9.5" style="16" customWidth="1"/>
    <col min="2046" max="2046" width="8.5" style="16" bestFit="1" customWidth="1"/>
    <col min="2047" max="2047" width="9" style="16" customWidth="1"/>
    <col min="2048" max="2296" width="8.625" style="16"/>
    <col min="2297" max="2297" width="10.875" style="16" customWidth="1"/>
    <col min="2298" max="2298" width="43" style="16" customWidth="1"/>
    <col min="2299" max="2299" width="37.5" style="16" bestFit="1" customWidth="1"/>
    <col min="2300" max="2300" width="8.5" style="16" bestFit="1" customWidth="1"/>
    <col min="2301" max="2301" width="9.5" style="16" customWidth="1"/>
    <col min="2302" max="2302" width="8.5" style="16" bestFit="1" customWidth="1"/>
    <col min="2303" max="2303" width="9" style="16" customWidth="1"/>
    <col min="2304" max="2552" width="8.625" style="16"/>
    <col min="2553" max="2553" width="10.875" style="16" customWidth="1"/>
    <col min="2554" max="2554" width="43" style="16" customWidth="1"/>
    <col min="2555" max="2555" width="37.5" style="16" bestFit="1" customWidth="1"/>
    <col min="2556" max="2556" width="8.5" style="16" bestFit="1" customWidth="1"/>
    <col min="2557" max="2557" width="9.5" style="16" customWidth="1"/>
    <col min="2558" max="2558" width="8.5" style="16" bestFit="1" customWidth="1"/>
    <col min="2559" max="2559" width="9" style="16" customWidth="1"/>
    <col min="2560" max="2808" width="8.625" style="16"/>
    <col min="2809" max="2809" width="10.875" style="16" customWidth="1"/>
    <col min="2810" max="2810" width="43" style="16" customWidth="1"/>
    <col min="2811" max="2811" width="37.5" style="16" bestFit="1" customWidth="1"/>
    <col min="2812" max="2812" width="8.5" style="16" bestFit="1" customWidth="1"/>
    <col min="2813" max="2813" width="9.5" style="16" customWidth="1"/>
    <col min="2814" max="2814" width="8.5" style="16" bestFit="1" customWidth="1"/>
    <col min="2815" max="2815" width="9" style="16" customWidth="1"/>
    <col min="2816" max="3064" width="8.625" style="16"/>
    <col min="3065" max="3065" width="10.875" style="16" customWidth="1"/>
    <col min="3066" max="3066" width="43" style="16" customWidth="1"/>
    <col min="3067" max="3067" width="37.5" style="16" bestFit="1" customWidth="1"/>
    <col min="3068" max="3068" width="8.5" style="16" bestFit="1" customWidth="1"/>
    <col min="3069" max="3069" width="9.5" style="16" customWidth="1"/>
    <col min="3070" max="3070" width="8.5" style="16" bestFit="1" customWidth="1"/>
    <col min="3071" max="3071" width="9" style="16" customWidth="1"/>
    <col min="3072" max="3320" width="8.625" style="16"/>
    <col min="3321" max="3321" width="10.875" style="16" customWidth="1"/>
    <col min="3322" max="3322" width="43" style="16" customWidth="1"/>
    <col min="3323" max="3323" width="37.5" style="16" bestFit="1" customWidth="1"/>
    <col min="3324" max="3324" width="8.5" style="16" bestFit="1" customWidth="1"/>
    <col min="3325" max="3325" width="9.5" style="16" customWidth="1"/>
    <col min="3326" max="3326" width="8.5" style="16" bestFit="1" customWidth="1"/>
    <col min="3327" max="3327" width="9" style="16" customWidth="1"/>
    <col min="3328" max="3576" width="8.625" style="16"/>
    <col min="3577" max="3577" width="10.875" style="16" customWidth="1"/>
    <col min="3578" max="3578" width="43" style="16" customWidth="1"/>
    <col min="3579" max="3579" width="37.5" style="16" bestFit="1" customWidth="1"/>
    <col min="3580" max="3580" width="8.5" style="16" bestFit="1" customWidth="1"/>
    <col min="3581" max="3581" width="9.5" style="16" customWidth="1"/>
    <col min="3582" max="3582" width="8.5" style="16" bestFit="1" customWidth="1"/>
    <col min="3583" max="3583" width="9" style="16" customWidth="1"/>
    <col min="3584" max="3832" width="8.625" style="16"/>
    <col min="3833" max="3833" width="10.875" style="16" customWidth="1"/>
    <col min="3834" max="3834" width="43" style="16" customWidth="1"/>
    <col min="3835" max="3835" width="37.5" style="16" bestFit="1" customWidth="1"/>
    <col min="3836" max="3836" width="8.5" style="16" bestFit="1" customWidth="1"/>
    <col min="3837" max="3837" width="9.5" style="16" customWidth="1"/>
    <col min="3838" max="3838" width="8.5" style="16" bestFit="1" customWidth="1"/>
    <col min="3839" max="3839" width="9" style="16" customWidth="1"/>
    <col min="3840" max="4088" width="8.625" style="16"/>
    <col min="4089" max="4089" width="10.875" style="16" customWidth="1"/>
    <col min="4090" max="4090" width="43" style="16" customWidth="1"/>
    <col min="4091" max="4091" width="37.5" style="16" bestFit="1" customWidth="1"/>
    <col min="4092" max="4092" width="8.5" style="16" bestFit="1" customWidth="1"/>
    <col min="4093" max="4093" width="9.5" style="16" customWidth="1"/>
    <col min="4094" max="4094" width="8.5" style="16" bestFit="1" customWidth="1"/>
    <col min="4095" max="4095" width="9" style="16" customWidth="1"/>
    <col min="4096" max="4344" width="8.625" style="16"/>
    <col min="4345" max="4345" width="10.875" style="16" customWidth="1"/>
    <col min="4346" max="4346" width="43" style="16" customWidth="1"/>
    <col min="4347" max="4347" width="37.5" style="16" bestFit="1" customWidth="1"/>
    <col min="4348" max="4348" width="8.5" style="16" bestFit="1" customWidth="1"/>
    <col min="4349" max="4349" width="9.5" style="16" customWidth="1"/>
    <col min="4350" max="4350" width="8.5" style="16" bestFit="1" customWidth="1"/>
    <col min="4351" max="4351" width="9" style="16" customWidth="1"/>
    <col min="4352" max="4600" width="8.625" style="16"/>
    <col min="4601" max="4601" width="10.875" style="16" customWidth="1"/>
    <col min="4602" max="4602" width="43" style="16" customWidth="1"/>
    <col min="4603" max="4603" width="37.5" style="16" bestFit="1" customWidth="1"/>
    <col min="4604" max="4604" width="8.5" style="16" bestFit="1" customWidth="1"/>
    <col min="4605" max="4605" width="9.5" style="16" customWidth="1"/>
    <col min="4606" max="4606" width="8.5" style="16" bestFit="1" customWidth="1"/>
    <col min="4607" max="4607" width="9" style="16" customWidth="1"/>
    <col min="4608" max="4856" width="8.625" style="16"/>
    <col min="4857" max="4857" width="10.875" style="16" customWidth="1"/>
    <col min="4858" max="4858" width="43" style="16" customWidth="1"/>
    <col min="4859" max="4859" width="37.5" style="16" bestFit="1" customWidth="1"/>
    <col min="4860" max="4860" width="8.5" style="16" bestFit="1" customWidth="1"/>
    <col min="4861" max="4861" width="9.5" style="16" customWidth="1"/>
    <col min="4862" max="4862" width="8.5" style="16" bestFit="1" customWidth="1"/>
    <col min="4863" max="4863" width="9" style="16" customWidth="1"/>
    <col min="4864" max="5112" width="8.625" style="16"/>
    <col min="5113" max="5113" width="10.875" style="16" customWidth="1"/>
    <col min="5114" max="5114" width="43" style="16" customWidth="1"/>
    <col min="5115" max="5115" width="37.5" style="16" bestFit="1" customWidth="1"/>
    <col min="5116" max="5116" width="8.5" style="16" bestFit="1" customWidth="1"/>
    <col min="5117" max="5117" width="9.5" style="16" customWidth="1"/>
    <col min="5118" max="5118" width="8.5" style="16" bestFit="1" customWidth="1"/>
    <col min="5119" max="5119" width="9" style="16" customWidth="1"/>
    <col min="5120" max="5368" width="8.625" style="16"/>
    <col min="5369" max="5369" width="10.875" style="16" customWidth="1"/>
    <col min="5370" max="5370" width="43" style="16" customWidth="1"/>
    <col min="5371" max="5371" width="37.5" style="16" bestFit="1" customWidth="1"/>
    <col min="5372" max="5372" width="8.5" style="16" bestFit="1" customWidth="1"/>
    <col min="5373" max="5373" width="9.5" style="16" customWidth="1"/>
    <col min="5374" max="5374" width="8.5" style="16" bestFit="1" customWidth="1"/>
    <col min="5375" max="5375" width="9" style="16" customWidth="1"/>
    <col min="5376" max="5624" width="8.625" style="16"/>
    <col min="5625" max="5625" width="10.875" style="16" customWidth="1"/>
    <col min="5626" max="5626" width="43" style="16" customWidth="1"/>
    <col min="5627" max="5627" width="37.5" style="16" bestFit="1" customWidth="1"/>
    <col min="5628" max="5628" width="8.5" style="16" bestFit="1" customWidth="1"/>
    <col min="5629" max="5629" width="9.5" style="16" customWidth="1"/>
    <col min="5630" max="5630" width="8.5" style="16" bestFit="1" customWidth="1"/>
    <col min="5631" max="5631" width="9" style="16" customWidth="1"/>
    <col min="5632" max="5880" width="8.625" style="16"/>
    <col min="5881" max="5881" width="10.875" style="16" customWidth="1"/>
    <col min="5882" max="5882" width="43" style="16" customWidth="1"/>
    <col min="5883" max="5883" width="37.5" style="16" bestFit="1" customWidth="1"/>
    <col min="5884" max="5884" width="8.5" style="16" bestFit="1" customWidth="1"/>
    <col min="5885" max="5885" width="9.5" style="16" customWidth="1"/>
    <col min="5886" max="5886" width="8.5" style="16" bestFit="1" customWidth="1"/>
    <col min="5887" max="5887" width="9" style="16" customWidth="1"/>
    <col min="5888" max="6136" width="8.625" style="16"/>
    <col min="6137" max="6137" width="10.875" style="16" customWidth="1"/>
    <col min="6138" max="6138" width="43" style="16" customWidth="1"/>
    <col min="6139" max="6139" width="37.5" style="16" bestFit="1" customWidth="1"/>
    <col min="6140" max="6140" width="8.5" style="16" bestFit="1" customWidth="1"/>
    <col min="6141" max="6141" width="9.5" style="16" customWidth="1"/>
    <col min="6142" max="6142" width="8.5" style="16" bestFit="1" customWidth="1"/>
    <col min="6143" max="6143" width="9" style="16" customWidth="1"/>
    <col min="6144" max="6392" width="8.625" style="16"/>
    <col min="6393" max="6393" width="10.875" style="16" customWidth="1"/>
    <col min="6394" max="6394" width="43" style="16" customWidth="1"/>
    <col min="6395" max="6395" width="37.5" style="16" bestFit="1" customWidth="1"/>
    <col min="6396" max="6396" width="8.5" style="16" bestFit="1" customWidth="1"/>
    <col min="6397" max="6397" width="9.5" style="16" customWidth="1"/>
    <col min="6398" max="6398" width="8.5" style="16" bestFit="1" customWidth="1"/>
    <col min="6399" max="6399" width="9" style="16" customWidth="1"/>
    <col min="6400" max="6648" width="8.625" style="16"/>
    <col min="6649" max="6649" width="10.875" style="16" customWidth="1"/>
    <col min="6650" max="6650" width="43" style="16" customWidth="1"/>
    <col min="6651" max="6651" width="37.5" style="16" bestFit="1" customWidth="1"/>
    <col min="6652" max="6652" width="8.5" style="16" bestFit="1" customWidth="1"/>
    <col min="6653" max="6653" width="9.5" style="16" customWidth="1"/>
    <col min="6654" max="6654" width="8.5" style="16" bestFit="1" customWidth="1"/>
    <col min="6655" max="6655" width="9" style="16" customWidth="1"/>
    <col min="6656" max="6904" width="8.625" style="16"/>
    <col min="6905" max="6905" width="10.875" style="16" customWidth="1"/>
    <col min="6906" max="6906" width="43" style="16" customWidth="1"/>
    <col min="6907" max="6907" width="37.5" style="16" bestFit="1" customWidth="1"/>
    <col min="6908" max="6908" width="8.5" style="16" bestFit="1" customWidth="1"/>
    <col min="6909" max="6909" width="9.5" style="16" customWidth="1"/>
    <col min="6910" max="6910" width="8.5" style="16" bestFit="1" customWidth="1"/>
    <col min="6911" max="6911" width="9" style="16" customWidth="1"/>
    <col min="6912" max="7160" width="8.625" style="16"/>
    <col min="7161" max="7161" width="10.875" style="16" customWidth="1"/>
    <col min="7162" max="7162" width="43" style="16" customWidth="1"/>
    <col min="7163" max="7163" width="37.5" style="16" bestFit="1" customWidth="1"/>
    <col min="7164" max="7164" width="8.5" style="16" bestFit="1" customWidth="1"/>
    <col min="7165" max="7165" width="9.5" style="16" customWidth="1"/>
    <col min="7166" max="7166" width="8.5" style="16" bestFit="1" customWidth="1"/>
    <col min="7167" max="7167" width="9" style="16" customWidth="1"/>
    <col min="7168" max="7416" width="8.625" style="16"/>
    <col min="7417" max="7417" width="10.875" style="16" customWidth="1"/>
    <col min="7418" max="7418" width="43" style="16" customWidth="1"/>
    <col min="7419" max="7419" width="37.5" style="16" bestFit="1" customWidth="1"/>
    <col min="7420" max="7420" width="8.5" style="16" bestFit="1" customWidth="1"/>
    <col min="7421" max="7421" width="9.5" style="16" customWidth="1"/>
    <col min="7422" max="7422" width="8.5" style="16" bestFit="1" customWidth="1"/>
    <col min="7423" max="7423" width="9" style="16" customWidth="1"/>
    <col min="7424" max="7672" width="8.625" style="16"/>
    <col min="7673" max="7673" width="10.875" style="16" customWidth="1"/>
    <col min="7674" max="7674" width="43" style="16" customWidth="1"/>
    <col min="7675" max="7675" width="37.5" style="16" bestFit="1" customWidth="1"/>
    <col min="7676" max="7676" width="8.5" style="16" bestFit="1" customWidth="1"/>
    <col min="7677" max="7677" width="9.5" style="16" customWidth="1"/>
    <col min="7678" max="7678" width="8.5" style="16" bestFit="1" customWidth="1"/>
    <col min="7679" max="7679" width="9" style="16" customWidth="1"/>
    <col min="7680" max="7928" width="8.625" style="16"/>
    <col min="7929" max="7929" width="10.875" style="16" customWidth="1"/>
    <col min="7930" max="7930" width="43" style="16" customWidth="1"/>
    <col min="7931" max="7931" width="37.5" style="16" bestFit="1" customWidth="1"/>
    <col min="7932" max="7932" width="8.5" style="16" bestFit="1" customWidth="1"/>
    <col min="7933" max="7933" width="9.5" style="16" customWidth="1"/>
    <col min="7934" max="7934" width="8.5" style="16" bestFit="1" customWidth="1"/>
    <col min="7935" max="7935" width="9" style="16" customWidth="1"/>
    <col min="7936" max="8184" width="8.625" style="16"/>
    <col min="8185" max="8185" width="10.875" style="16" customWidth="1"/>
    <col min="8186" max="8186" width="43" style="16" customWidth="1"/>
    <col min="8187" max="8187" width="37.5" style="16" bestFit="1" customWidth="1"/>
    <col min="8188" max="8188" width="8.5" style="16" bestFit="1" customWidth="1"/>
    <col min="8189" max="8189" width="9.5" style="16" customWidth="1"/>
    <col min="8190" max="8190" width="8.5" style="16" bestFit="1" customWidth="1"/>
    <col min="8191" max="8191" width="9" style="16" customWidth="1"/>
    <col min="8192" max="8440" width="8.625" style="16"/>
    <col min="8441" max="8441" width="10.875" style="16" customWidth="1"/>
    <col min="8442" max="8442" width="43" style="16" customWidth="1"/>
    <col min="8443" max="8443" width="37.5" style="16" bestFit="1" customWidth="1"/>
    <col min="8444" max="8444" width="8.5" style="16" bestFit="1" customWidth="1"/>
    <col min="8445" max="8445" width="9.5" style="16" customWidth="1"/>
    <col min="8446" max="8446" width="8.5" style="16" bestFit="1" customWidth="1"/>
    <col min="8447" max="8447" width="9" style="16" customWidth="1"/>
    <col min="8448" max="8696" width="8.625" style="16"/>
    <col min="8697" max="8697" width="10.875" style="16" customWidth="1"/>
    <col min="8698" max="8698" width="43" style="16" customWidth="1"/>
    <col min="8699" max="8699" width="37.5" style="16" bestFit="1" customWidth="1"/>
    <col min="8700" max="8700" width="8.5" style="16" bestFit="1" customWidth="1"/>
    <col min="8701" max="8701" width="9.5" style="16" customWidth="1"/>
    <col min="8702" max="8702" width="8.5" style="16" bestFit="1" customWidth="1"/>
    <col min="8703" max="8703" width="9" style="16" customWidth="1"/>
    <col min="8704" max="8952" width="8.625" style="16"/>
    <col min="8953" max="8953" width="10.875" style="16" customWidth="1"/>
    <col min="8954" max="8954" width="43" style="16" customWidth="1"/>
    <col min="8955" max="8955" width="37.5" style="16" bestFit="1" customWidth="1"/>
    <col min="8956" max="8956" width="8.5" style="16" bestFit="1" customWidth="1"/>
    <col min="8957" max="8957" width="9.5" style="16" customWidth="1"/>
    <col min="8958" max="8958" width="8.5" style="16" bestFit="1" customWidth="1"/>
    <col min="8959" max="8959" width="9" style="16" customWidth="1"/>
    <col min="8960" max="9208" width="8.625" style="16"/>
    <col min="9209" max="9209" width="10.875" style="16" customWidth="1"/>
    <col min="9210" max="9210" width="43" style="16" customWidth="1"/>
    <col min="9211" max="9211" width="37.5" style="16" bestFit="1" customWidth="1"/>
    <col min="9212" max="9212" width="8.5" style="16" bestFit="1" customWidth="1"/>
    <col min="9213" max="9213" width="9.5" style="16" customWidth="1"/>
    <col min="9214" max="9214" width="8.5" style="16" bestFit="1" customWidth="1"/>
    <col min="9215" max="9215" width="9" style="16" customWidth="1"/>
    <col min="9216" max="9464" width="8.625" style="16"/>
    <col min="9465" max="9465" width="10.875" style="16" customWidth="1"/>
    <col min="9466" max="9466" width="43" style="16" customWidth="1"/>
    <col min="9467" max="9467" width="37.5" style="16" bestFit="1" customWidth="1"/>
    <col min="9468" max="9468" width="8.5" style="16" bestFit="1" customWidth="1"/>
    <col min="9469" max="9469" width="9.5" style="16" customWidth="1"/>
    <col min="9470" max="9470" width="8.5" style="16" bestFit="1" customWidth="1"/>
    <col min="9471" max="9471" width="9" style="16" customWidth="1"/>
    <col min="9472" max="9720" width="8.625" style="16"/>
    <col min="9721" max="9721" width="10.875" style="16" customWidth="1"/>
    <col min="9722" max="9722" width="43" style="16" customWidth="1"/>
    <col min="9723" max="9723" width="37.5" style="16" bestFit="1" customWidth="1"/>
    <col min="9724" max="9724" width="8.5" style="16" bestFit="1" customWidth="1"/>
    <col min="9725" max="9725" width="9.5" style="16" customWidth="1"/>
    <col min="9726" max="9726" width="8.5" style="16" bestFit="1" customWidth="1"/>
    <col min="9727" max="9727" width="9" style="16" customWidth="1"/>
    <col min="9728" max="9976" width="8.625" style="16"/>
    <col min="9977" max="9977" width="10.875" style="16" customWidth="1"/>
    <col min="9978" max="9978" width="43" style="16" customWidth="1"/>
    <col min="9979" max="9979" width="37.5" style="16" bestFit="1" customWidth="1"/>
    <col min="9980" max="9980" width="8.5" style="16" bestFit="1" customWidth="1"/>
    <col min="9981" max="9981" width="9.5" style="16" customWidth="1"/>
    <col min="9982" max="9982" width="8.5" style="16" bestFit="1" customWidth="1"/>
    <col min="9983" max="9983" width="9" style="16" customWidth="1"/>
    <col min="9984" max="10232" width="8.625" style="16"/>
    <col min="10233" max="10233" width="10.875" style="16" customWidth="1"/>
    <col min="10234" max="10234" width="43" style="16" customWidth="1"/>
    <col min="10235" max="10235" width="37.5" style="16" bestFit="1" customWidth="1"/>
    <col min="10236" max="10236" width="8.5" style="16" bestFit="1" customWidth="1"/>
    <col min="10237" max="10237" width="9.5" style="16" customWidth="1"/>
    <col min="10238" max="10238" width="8.5" style="16" bestFit="1" customWidth="1"/>
    <col min="10239" max="10239" width="9" style="16" customWidth="1"/>
    <col min="10240" max="10488" width="8.625" style="16"/>
    <col min="10489" max="10489" width="10.875" style="16" customWidth="1"/>
    <col min="10490" max="10490" width="43" style="16" customWidth="1"/>
    <col min="10491" max="10491" width="37.5" style="16" bestFit="1" customWidth="1"/>
    <col min="10492" max="10492" width="8.5" style="16" bestFit="1" customWidth="1"/>
    <col min="10493" max="10493" width="9.5" style="16" customWidth="1"/>
    <col min="10494" max="10494" width="8.5" style="16" bestFit="1" customWidth="1"/>
    <col min="10495" max="10495" width="9" style="16" customWidth="1"/>
    <col min="10496" max="10744" width="8.625" style="16"/>
    <col min="10745" max="10745" width="10.875" style="16" customWidth="1"/>
    <col min="10746" max="10746" width="43" style="16" customWidth="1"/>
    <col min="10747" max="10747" width="37.5" style="16" bestFit="1" customWidth="1"/>
    <col min="10748" max="10748" width="8.5" style="16" bestFit="1" customWidth="1"/>
    <col min="10749" max="10749" width="9.5" style="16" customWidth="1"/>
    <col min="10750" max="10750" width="8.5" style="16" bestFit="1" customWidth="1"/>
    <col min="10751" max="10751" width="9" style="16" customWidth="1"/>
    <col min="10752" max="11000" width="8.625" style="16"/>
    <col min="11001" max="11001" width="10.875" style="16" customWidth="1"/>
    <col min="11002" max="11002" width="43" style="16" customWidth="1"/>
    <col min="11003" max="11003" width="37.5" style="16" bestFit="1" customWidth="1"/>
    <col min="11004" max="11004" width="8.5" style="16" bestFit="1" customWidth="1"/>
    <col min="11005" max="11005" width="9.5" style="16" customWidth="1"/>
    <col min="11006" max="11006" width="8.5" style="16" bestFit="1" customWidth="1"/>
    <col min="11007" max="11007" width="9" style="16" customWidth="1"/>
    <col min="11008" max="11256" width="8.625" style="16"/>
    <col min="11257" max="11257" width="10.875" style="16" customWidth="1"/>
    <col min="11258" max="11258" width="43" style="16" customWidth="1"/>
    <col min="11259" max="11259" width="37.5" style="16" bestFit="1" customWidth="1"/>
    <col min="11260" max="11260" width="8.5" style="16" bestFit="1" customWidth="1"/>
    <col min="11261" max="11261" width="9.5" style="16" customWidth="1"/>
    <col min="11262" max="11262" width="8.5" style="16" bestFit="1" customWidth="1"/>
    <col min="11263" max="11263" width="9" style="16" customWidth="1"/>
    <col min="11264" max="11512" width="8.625" style="16"/>
    <col min="11513" max="11513" width="10.875" style="16" customWidth="1"/>
    <col min="11514" max="11514" width="43" style="16" customWidth="1"/>
    <col min="11515" max="11515" width="37.5" style="16" bestFit="1" customWidth="1"/>
    <col min="11516" max="11516" width="8.5" style="16" bestFit="1" customWidth="1"/>
    <col min="11517" max="11517" width="9.5" style="16" customWidth="1"/>
    <col min="11518" max="11518" width="8.5" style="16" bestFit="1" customWidth="1"/>
    <col min="11519" max="11519" width="9" style="16" customWidth="1"/>
    <col min="11520" max="11768" width="8.625" style="16"/>
    <col min="11769" max="11769" width="10.875" style="16" customWidth="1"/>
    <col min="11770" max="11770" width="43" style="16" customWidth="1"/>
    <col min="11771" max="11771" width="37.5" style="16" bestFit="1" customWidth="1"/>
    <col min="11772" max="11772" width="8.5" style="16" bestFit="1" customWidth="1"/>
    <col min="11773" max="11773" width="9.5" style="16" customWidth="1"/>
    <col min="11774" max="11774" width="8.5" style="16" bestFit="1" customWidth="1"/>
    <col min="11775" max="11775" width="9" style="16" customWidth="1"/>
    <col min="11776" max="12024" width="8.625" style="16"/>
    <col min="12025" max="12025" width="10.875" style="16" customWidth="1"/>
    <col min="12026" max="12026" width="43" style="16" customWidth="1"/>
    <col min="12027" max="12027" width="37.5" style="16" bestFit="1" customWidth="1"/>
    <col min="12028" max="12028" width="8.5" style="16" bestFit="1" customWidth="1"/>
    <col min="12029" max="12029" width="9.5" style="16" customWidth="1"/>
    <col min="12030" max="12030" width="8.5" style="16" bestFit="1" customWidth="1"/>
    <col min="12031" max="12031" width="9" style="16" customWidth="1"/>
    <col min="12032" max="12280" width="8.625" style="16"/>
    <col min="12281" max="12281" width="10.875" style="16" customWidth="1"/>
    <col min="12282" max="12282" width="43" style="16" customWidth="1"/>
    <col min="12283" max="12283" width="37.5" style="16" bestFit="1" customWidth="1"/>
    <col min="12284" max="12284" width="8.5" style="16" bestFit="1" customWidth="1"/>
    <col min="12285" max="12285" width="9.5" style="16" customWidth="1"/>
    <col min="12286" max="12286" width="8.5" style="16" bestFit="1" customWidth="1"/>
    <col min="12287" max="12287" width="9" style="16" customWidth="1"/>
    <col min="12288" max="12536" width="8.625" style="16"/>
    <col min="12537" max="12537" width="10.875" style="16" customWidth="1"/>
    <col min="12538" max="12538" width="43" style="16" customWidth="1"/>
    <col min="12539" max="12539" width="37.5" style="16" bestFit="1" customWidth="1"/>
    <col min="12540" max="12540" width="8.5" style="16" bestFit="1" customWidth="1"/>
    <col min="12541" max="12541" width="9.5" style="16" customWidth="1"/>
    <col min="12542" max="12542" width="8.5" style="16" bestFit="1" customWidth="1"/>
    <col min="12543" max="12543" width="9" style="16" customWidth="1"/>
    <col min="12544" max="12792" width="8.625" style="16"/>
    <col min="12793" max="12793" width="10.875" style="16" customWidth="1"/>
    <col min="12794" max="12794" width="43" style="16" customWidth="1"/>
    <col min="12795" max="12795" width="37.5" style="16" bestFit="1" customWidth="1"/>
    <col min="12796" max="12796" width="8.5" style="16" bestFit="1" customWidth="1"/>
    <col min="12797" max="12797" width="9.5" style="16" customWidth="1"/>
    <col min="12798" max="12798" width="8.5" style="16" bestFit="1" customWidth="1"/>
    <col min="12799" max="12799" width="9" style="16" customWidth="1"/>
    <col min="12800" max="13048" width="8.625" style="16"/>
    <col min="13049" max="13049" width="10.875" style="16" customWidth="1"/>
    <col min="13050" max="13050" width="43" style="16" customWidth="1"/>
    <col min="13051" max="13051" width="37.5" style="16" bestFit="1" customWidth="1"/>
    <col min="13052" max="13052" width="8.5" style="16" bestFit="1" customWidth="1"/>
    <col min="13053" max="13053" width="9.5" style="16" customWidth="1"/>
    <col min="13054" max="13054" width="8.5" style="16" bestFit="1" customWidth="1"/>
    <col min="13055" max="13055" width="9" style="16" customWidth="1"/>
    <col min="13056" max="13304" width="8.625" style="16"/>
    <col min="13305" max="13305" width="10.875" style="16" customWidth="1"/>
    <col min="13306" max="13306" width="43" style="16" customWidth="1"/>
    <col min="13307" max="13307" width="37.5" style="16" bestFit="1" customWidth="1"/>
    <col min="13308" max="13308" width="8.5" style="16" bestFit="1" customWidth="1"/>
    <col min="13309" max="13309" width="9.5" style="16" customWidth="1"/>
    <col min="13310" max="13310" width="8.5" style="16" bestFit="1" customWidth="1"/>
    <col min="13311" max="13311" width="9" style="16" customWidth="1"/>
    <col min="13312" max="13560" width="8.625" style="16"/>
    <col min="13561" max="13561" width="10.875" style="16" customWidth="1"/>
    <col min="13562" max="13562" width="43" style="16" customWidth="1"/>
    <col min="13563" max="13563" width="37.5" style="16" bestFit="1" customWidth="1"/>
    <col min="13564" max="13564" width="8.5" style="16" bestFit="1" customWidth="1"/>
    <col min="13565" max="13565" width="9.5" style="16" customWidth="1"/>
    <col min="13566" max="13566" width="8.5" style="16" bestFit="1" customWidth="1"/>
    <col min="13567" max="13567" width="9" style="16" customWidth="1"/>
    <col min="13568" max="13816" width="8.625" style="16"/>
    <col min="13817" max="13817" width="10.875" style="16" customWidth="1"/>
    <col min="13818" max="13818" width="43" style="16" customWidth="1"/>
    <col min="13819" max="13819" width="37.5" style="16" bestFit="1" customWidth="1"/>
    <col min="13820" max="13820" width="8.5" style="16" bestFit="1" customWidth="1"/>
    <col min="13821" max="13821" width="9.5" style="16" customWidth="1"/>
    <col min="13822" max="13822" width="8.5" style="16" bestFit="1" customWidth="1"/>
    <col min="13823" max="13823" width="9" style="16" customWidth="1"/>
    <col min="13824" max="14072" width="8.625" style="16"/>
    <col min="14073" max="14073" width="10.875" style="16" customWidth="1"/>
    <col min="14074" max="14074" width="43" style="16" customWidth="1"/>
    <col min="14075" max="14075" width="37.5" style="16" bestFit="1" customWidth="1"/>
    <col min="14076" max="14076" width="8.5" style="16" bestFit="1" customWidth="1"/>
    <col min="14077" max="14077" width="9.5" style="16" customWidth="1"/>
    <col min="14078" max="14078" width="8.5" style="16" bestFit="1" customWidth="1"/>
    <col min="14079" max="14079" width="9" style="16" customWidth="1"/>
    <col min="14080" max="14328" width="8.625" style="16"/>
    <col min="14329" max="14329" width="10.875" style="16" customWidth="1"/>
    <col min="14330" max="14330" width="43" style="16" customWidth="1"/>
    <col min="14331" max="14331" width="37.5" style="16" bestFit="1" customWidth="1"/>
    <col min="14332" max="14332" width="8.5" style="16" bestFit="1" customWidth="1"/>
    <col min="14333" max="14333" width="9.5" style="16" customWidth="1"/>
    <col min="14334" max="14334" width="8.5" style="16" bestFit="1" customWidth="1"/>
    <col min="14335" max="14335" width="9" style="16" customWidth="1"/>
    <col min="14336" max="14584" width="8.625" style="16"/>
    <col min="14585" max="14585" width="10.875" style="16" customWidth="1"/>
    <col min="14586" max="14586" width="43" style="16" customWidth="1"/>
    <col min="14587" max="14587" width="37.5" style="16" bestFit="1" customWidth="1"/>
    <col min="14588" max="14588" width="8.5" style="16" bestFit="1" customWidth="1"/>
    <col min="14589" max="14589" width="9.5" style="16" customWidth="1"/>
    <col min="14590" max="14590" width="8.5" style="16" bestFit="1" customWidth="1"/>
    <col min="14591" max="14591" width="9" style="16" customWidth="1"/>
    <col min="14592" max="14840" width="8.625" style="16"/>
    <col min="14841" max="14841" width="10.875" style="16" customWidth="1"/>
    <col min="14842" max="14842" width="43" style="16" customWidth="1"/>
    <col min="14843" max="14843" width="37.5" style="16" bestFit="1" customWidth="1"/>
    <col min="14844" max="14844" width="8.5" style="16" bestFit="1" customWidth="1"/>
    <col min="14845" max="14845" width="9.5" style="16" customWidth="1"/>
    <col min="14846" max="14846" width="8.5" style="16" bestFit="1" customWidth="1"/>
    <col min="14847" max="14847" width="9" style="16" customWidth="1"/>
    <col min="14848" max="15096" width="8.625" style="16"/>
    <col min="15097" max="15097" width="10.875" style="16" customWidth="1"/>
    <col min="15098" max="15098" width="43" style="16" customWidth="1"/>
    <col min="15099" max="15099" width="37.5" style="16" bestFit="1" customWidth="1"/>
    <col min="15100" max="15100" width="8.5" style="16" bestFit="1" customWidth="1"/>
    <col min="15101" max="15101" width="9.5" style="16" customWidth="1"/>
    <col min="15102" max="15102" width="8.5" style="16" bestFit="1" customWidth="1"/>
    <col min="15103" max="15103" width="9" style="16" customWidth="1"/>
    <col min="15104" max="15352" width="8.625" style="16"/>
    <col min="15353" max="15353" width="10.875" style="16" customWidth="1"/>
    <col min="15354" max="15354" width="43" style="16" customWidth="1"/>
    <col min="15355" max="15355" width="37.5" style="16" bestFit="1" customWidth="1"/>
    <col min="15356" max="15356" width="8.5" style="16" bestFit="1" customWidth="1"/>
    <col min="15357" max="15357" width="9.5" style="16" customWidth="1"/>
    <col min="15358" max="15358" width="8.5" style="16" bestFit="1" customWidth="1"/>
    <col min="15359" max="15359" width="9" style="16" customWidth="1"/>
    <col min="15360" max="15608" width="8.625" style="16"/>
    <col min="15609" max="15609" width="10.875" style="16" customWidth="1"/>
    <col min="15610" max="15610" width="43" style="16" customWidth="1"/>
    <col min="15611" max="15611" width="37.5" style="16" bestFit="1" customWidth="1"/>
    <col min="15612" max="15612" width="8.5" style="16" bestFit="1" customWidth="1"/>
    <col min="15613" max="15613" width="9.5" style="16" customWidth="1"/>
    <col min="15614" max="15614" width="8.5" style="16" bestFit="1" customWidth="1"/>
    <col min="15615" max="15615" width="9" style="16" customWidth="1"/>
    <col min="15616" max="15864" width="8.625" style="16"/>
    <col min="15865" max="15865" width="10.875" style="16" customWidth="1"/>
    <col min="15866" max="15866" width="43" style="16" customWidth="1"/>
    <col min="15867" max="15867" width="37.5" style="16" bestFit="1" customWidth="1"/>
    <col min="15868" max="15868" width="8.5" style="16" bestFit="1" customWidth="1"/>
    <col min="15869" max="15869" width="9.5" style="16" customWidth="1"/>
    <col min="15870" max="15870" width="8.5" style="16" bestFit="1" customWidth="1"/>
    <col min="15871" max="15871" width="9" style="16" customWidth="1"/>
    <col min="15872" max="16120" width="8.625" style="16"/>
    <col min="16121" max="16121" width="10.875" style="16" customWidth="1"/>
    <col min="16122" max="16122" width="43" style="16" customWidth="1"/>
    <col min="16123" max="16123" width="37.5" style="16" bestFit="1" customWidth="1"/>
    <col min="16124" max="16124" width="8.5" style="16" bestFit="1" customWidth="1"/>
    <col min="16125" max="16125" width="9.5" style="16" customWidth="1"/>
    <col min="16126" max="16126" width="8.5" style="16" bestFit="1" customWidth="1"/>
    <col min="16127" max="16127" width="9" style="16" customWidth="1"/>
    <col min="16128" max="16384" width="8.625" style="16"/>
  </cols>
  <sheetData>
    <row r="1" spans="1:21" ht="15.75">
      <c r="A1" s="153"/>
      <c r="B1" s="156" t="s">
        <v>273</v>
      </c>
      <c r="C1" s="155"/>
      <c r="D1" s="155"/>
      <c r="E1" s="156"/>
      <c r="F1" s="156"/>
      <c r="G1" s="154"/>
      <c r="H1" s="154"/>
      <c r="I1" s="158"/>
      <c r="J1" s="156" t="s">
        <v>273</v>
      </c>
      <c r="K1" s="156" t="s">
        <v>273</v>
      </c>
      <c r="L1" s="156" t="s">
        <v>273</v>
      </c>
      <c r="M1" s="156" t="s">
        <v>273</v>
      </c>
      <c r="N1" s="156" t="s">
        <v>273</v>
      </c>
      <c r="O1" s="156" t="s">
        <v>273</v>
      </c>
      <c r="P1" s="156" t="s">
        <v>273</v>
      </c>
      <c r="Q1" s="156" t="s">
        <v>273</v>
      </c>
      <c r="R1" s="156" t="s">
        <v>273</v>
      </c>
      <c r="S1" s="156" t="s">
        <v>273</v>
      </c>
      <c r="T1" s="156" t="s">
        <v>273</v>
      </c>
      <c r="U1" s="153"/>
    </row>
    <row r="2" spans="1:21" ht="31.5">
      <c r="A2" s="429" t="s">
        <v>549</v>
      </c>
      <c r="B2" s="428" t="s">
        <v>42</v>
      </c>
      <c r="C2" s="429" t="s">
        <v>550</v>
      </c>
      <c r="D2" s="429" t="s">
        <v>411</v>
      </c>
      <c r="E2" s="430" t="s">
        <v>277</v>
      </c>
      <c r="F2" s="430" t="s">
        <v>412</v>
      </c>
      <c r="G2" s="430" t="s">
        <v>551</v>
      </c>
      <c r="H2" s="430" t="s">
        <v>552</v>
      </c>
      <c r="I2" s="431" t="s">
        <v>415</v>
      </c>
      <c r="J2" s="432" t="s">
        <v>554</v>
      </c>
      <c r="K2" s="432" t="s">
        <v>555</v>
      </c>
      <c r="L2" s="432" t="s">
        <v>556</v>
      </c>
      <c r="M2" s="432" t="s">
        <v>557</v>
      </c>
      <c r="N2" s="432" t="s">
        <v>558</v>
      </c>
      <c r="O2" s="432" t="s">
        <v>559</v>
      </c>
      <c r="P2" s="433" t="s">
        <v>156</v>
      </c>
      <c r="Q2" s="433" t="s">
        <v>264</v>
      </c>
      <c r="R2" s="432" t="s">
        <v>423</v>
      </c>
      <c r="S2" s="432" t="s">
        <v>424</v>
      </c>
      <c r="T2" s="432" t="s">
        <v>432</v>
      </c>
      <c r="U2" s="153"/>
    </row>
    <row r="3" spans="1:21" ht="15" customHeight="1">
      <c r="A3" s="632" t="s">
        <v>562</v>
      </c>
      <c r="B3" s="633"/>
      <c r="C3" s="633"/>
      <c r="D3" s="633"/>
      <c r="E3" s="633"/>
      <c r="F3" s="633"/>
      <c r="G3" s="633"/>
      <c r="H3" s="633"/>
      <c r="I3" s="634"/>
      <c r="J3" s="441" t="s">
        <v>271</v>
      </c>
      <c r="K3" s="441" t="s">
        <v>271</v>
      </c>
      <c r="L3" s="441" t="s">
        <v>271</v>
      </c>
      <c r="M3" s="441" t="s">
        <v>271</v>
      </c>
      <c r="N3" s="441"/>
      <c r="O3" s="441" t="s">
        <v>271</v>
      </c>
      <c r="P3" s="441" t="s">
        <v>271</v>
      </c>
      <c r="Q3" s="441" t="s">
        <v>271</v>
      </c>
      <c r="R3" s="441"/>
      <c r="S3" s="441"/>
      <c r="T3" s="441"/>
      <c r="U3" s="349"/>
    </row>
    <row r="4" spans="1:21" ht="15" customHeight="1">
      <c r="A4" s="632" t="s">
        <v>563</v>
      </c>
      <c r="B4" s="633"/>
      <c r="C4" s="633"/>
      <c r="D4" s="633"/>
      <c r="E4" s="633"/>
      <c r="F4" s="633"/>
      <c r="G4" s="633"/>
      <c r="H4" s="633"/>
      <c r="I4" s="634"/>
      <c r="J4" s="441" t="s">
        <v>271</v>
      </c>
      <c r="K4" s="441" t="s">
        <v>271</v>
      </c>
      <c r="L4" s="441" t="s">
        <v>271</v>
      </c>
      <c r="M4" s="441" t="s">
        <v>271</v>
      </c>
      <c r="N4" s="441"/>
      <c r="O4" s="441" t="s">
        <v>271</v>
      </c>
      <c r="P4" s="441" t="s">
        <v>271</v>
      </c>
      <c r="Q4" s="441" t="s">
        <v>271</v>
      </c>
      <c r="R4" s="441"/>
      <c r="S4" s="441"/>
      <c r="T4" s="441"/>
      <c r="U4" s="153"/>
    </row>
    <row r="5" spans="1:21" ht="15" customHeight="1">
      <c r="A5" s="643" t="s">
        <v>564</v>
      </c>
      <c r="B5" s="644"/>
      <c r="C5" s="644"/>
      <c r="D5" s="644"/>
      <c r="E5" s="644"/>
      <c r="F5" s="644"/>
      <c r="G5" s="644"/>
      <c r="H5" s="644"/>
      <c r="I5" s="645"/>
      <c r="J5" s="442" t="s">
        <v>271</v>
      </c>
      <c r="K5" s="442" t="s">
        <v>271</v>
      </c>
      <c r="L5" s="442" t="s">
        <v>271</v>
      </c>
      <c r="M5" s="442" t="s">
        <v>271</v>
      </c>
      <c r="N5" s="442"/>
      <c r="O5" s="442" t="s">
        <v>271</v>
      </c>
      <c r="P5" s="442" t="s">
        <v>271</v>
      </c>
      <c r="Q5" s="442" t="s">
        <v>271</v>
      </c>
      <c r="R5" s="442"/>
      <c r="S5" s="442"/>
      <c r="T5" s="442"/>
      <c r="U5" s="153"/>
    </row>
    <row r="6" spans="1:21" s="178" customFormat="1" ht="31.5" hidden="1">
      <c r="A6" s="466" t="s">
        <v>565</v>
      </c>
      <c r="B6" s="467" t="s">
        <v>566</v>
      </c>
      <c r="C6" s="468">
        <v>1000</v>
      </c>
      <c r="D6" s="469"/>
      <c r="E6" s="258">
        <v>2</v>
      </c>
      <c r="F6" s="258" t="s">
        <v>1752</v>
      </c>
      <c r="G6" s="469" t="s">
        <v>567</v>
      </c>
      <c r="H6" s="469" t="s">
        <v>568</v>
      </c>
      <c r="I6" s="469" t="s">
        <v>569</v>
      </c>
      <c r="J6" s="470" t="s">
        <v>140</v>
      </c>
      <c r="K6" s="470" t="s">
        <v>257</v>
      </c>
      <c r="L6" s="471" t="s">
        <v>271</v>
      </c>
      <c r="M6" s="471" t="s">
        <v>271</v>
      </c>
      <c r="N6" s="471"/>
      <c r="O6" s="471" t="s">
        <v>271</v>
      </c>
      <c r="P6" s="471" t="s">
        <v>271</v>
      </c>
      <c r="Q6" s="471" t="s">
        <v>271</v>
      </c>
      <c r="R6" s="471"/>
      <c r="S6" s="471"/>
      <c r="T6" s="471"/>
      <c r="U6" s="158"/>
    </row>
    <row r="7" spans="1:21" s="178" customFormat="1" ht="31.5" hidden="1">
      <c r="A7" s="466" t="s">
        <v>570</v>
      </c>
      <c r="B7" s="467" t="s">
        <v>571</v>
      </c>
      <c r="C7" s="468">
        <v>2000</v>
      </c>
      <c r="D7" s="472"/>
      <c r="E7" s="258">
        <f>$E$6</f>
        <v>2</v>
      </c>
      <c r="F7" s="258" t="s">
        <v>1752</v>
      </c>
      <c r="G7" s="469" t="s">
        <v>572</v>
      </c>
      <c r="H7" s="469" t="s">
        <v>573</v>
      </c>
      <c r="I7" s="469" t="s">
        <v>574</v>
      </c>
      <c r="J7" s="470" t="str">
        <f>$J$6</f>
        <v>パイロットスタチン</v>
      </c>
      <c r="K7" s="470" t="str">
        <f>$K$6</f>
        <v>アカサカサカス工場</v>
      </c>
      <c r="L7" s="471" t="s">
        <v>271</v>
      </c>
      <c r="M7" s="471" t="s">
        <v>271</v>
      </c>
      <c r="N7" s="471"/>
      <c r="O7" s="471" t="s">
        <v>271</v>
      </c>
      <c r="P7" s="471" t="s">
        <v>271</v>
      </c>
      <c r="Q7" s="471" t="s">
        <v>271</v>
      </c>
      <c r="R7" s="471"/>
      <c r="S7" s="471"/>
      <c r="T7" s="471"/>
      <c r="U7" s="158"/>
    </row>
    <row r="8" spans="1:21" s="178" customFormat="1" ht="31.5" hidden="1">
      <c r="A8" s="466" t="s">
        <v>575</v>
      </c>
      <c r="B8" s="467" t="s">
        <v>571</v>
      </c>
      <c r="C8" s="468">
        <v>3000</v>
      </c>
      <c r="D8" s="472"/>
      <c r="E8" s="258">
        <f>$E$6</f>
        <v>2</v>
      </c>
      <c r="F8" s="258" t="s">
        <v>1752</v>
      </c>
      <c r="G8" s="469" t="s">
        <v>576</v>
      </c>
      <c r="H8" s="469" t="s">
        <v>577</v>
      </c>
      <c r="I8" s="469" t="s">
        <v>578</v>
      </c>
      <c r="J8" s="470" t="str">
        <f>$J$6</f>
        <v>パイロットスタチン</v>
      </c>
      <c r="K8" s="470" t="str">
        <f>$K$6</f>
        <v>アカサカサカス工場</v>
      </c>
      <c r="L8" s="471" t="s">
        <v>271</v>
      </c>
      <c r="M8" s="471" t="s">
        <v>271</v>
      </c>
      <c r="N8" s="471"/>
      <c r="O8" s="471" t="s">
        <v>271</v>
      </c>
      <c r="P8" s="471" t="s">
        <v>271</v>
      </c>
      <c r="Q8" s="471" t="s">
        <v>271</v>
      </c>
      <c r="R8" s="471"/>
      <c r="S8" s="471"/>
      <c r="T8" s="471"/>
      <c r="U8" s="158"/>
    </row>
    <row r="9" spans="1:21" ht="15" customHeight="1">
      <c r="A9" s="666" t="s">
        <v>579</v>
      </c>
      <c r="B9" s="644"/>
      <c r="C9" s="644"/>
      <c r="D9" s="644"/>
      <c r="E9" s="644"/>
      <c r="F9" s="644"/>
      <c r="G9" s="644"/>
      <c r="H9" s="644"/>
      <c r="I9" s="645"/>
      <c r="J9" s="473"/>
      <c r="K9" s="473"/>
      <c r="L9" s="442" t="s">
        <v>271</v>
      </c>
      <c r="M9" s="442" t="s">
        <v>271</v>
      </c>
      <c r="N9" s="442"/>
      <c r="O9" s="442" t="s">
        <v>271</v>
      </c>
      <c r="P9" s="442" t="s">
        <v>271</v>
      </c>
      <c r="Q9" s="442" t="s">
        <v>271</v>
      </c>
      <c r="R9" s="442"/>
      <c r="S9" s="442"/>
      <c r="T9" s="442"/>
      <c r="U9" s="153"/>
    </row>
    <row r="10" spans="1:21" ht="31.5" hidden="1">
      <c r="A10" s="466" t="s">
        <v>580</v>
      </c>
      <c r="B10" s="467" t="s">
        <v>581</v>
      </c>
      <c r="C10" s="468">
        <v>1000</v>
      </c>
      <c r="D10" s="468"/>
      <c r="E10" s="258">
        <f t="shared" ref="E10:E15" si="0">$E$6</f>
        <v>2</v>
      </c>
      <c r="F10" s="258" t="s">
        <v>1752</v>
      </c>
      <c r="G10" s="469" t="s">
        <v>582</v>
      </c>
      <c r="H10" s="469" t="s">
        <v>583</v>
      </c>
      <c r="I10" s="469" t="s">
        <v>584</v>
      </c>
      <c r="J10" s="470" t="str">
        <f>$J$6</f>
        <v>パイロットスタチン</v>
      </c>
      <c r="K10" s="470" t="str">
        <f>$K$6</f>
        <v>アカサカサカス工場</v>
      </c>
      <c r="L10" s="442" t="s">
        <v>271</v>
      </c>
      <c r="M10" s="442" t="s">
        <v>271</v>
      </c>
      <c r="N10" s="442"/>
      <c r="O10" s="442" t="s">
        <v>271</v>
      </c>
      <c r="P10" s="442" t="s">
        <v>271</v>
      </c>
      <c r="Q10" s="442" t="s">
        <v>271</v>
      </c>
      <c r="R10" s="442"/>
      <c r="S10" s="442"/>
      <c r="T10" s="442"/>
      <c r="U10" s="153"/>
    </row>
    <row r="11" spans="1:21" ht="31.5" hidden="1">
      <c r="A11" s="466" t="s">
        <v>585</v>
      </c>
      <c r="B11" s="467" t="s">
        <v>586</v>
      </c>
      <c r="C11" s="468">
        <v>1000</v>
      </c>
      <c r="D11" s="468"/>
      <c r="E11" s="258">
        <f t="shared" si="0"/>
        <v>2</v>
      </c>
      <c r="F11" s="258" t="s">
        <v>1752</v>
      </c>
      <c r="G11" s="469" t="s">
        <v>587</v>
      </c>
      <c r="H11" s="469" t="s">
        <v>588</v>
      </c>
      <c r="I11" s="469" t="s">
        <v>589</v>
      </c>
      <c r="J11" s="470" t="str">
        <f t="shared" ref="J11:J15" si="1">$J$6</f>
        <v>パイロットスタチン</v>
      </c>
      <c r="K11" s="470" t="str">
        <f t="shared" ref="K11:K15" si="2">$K$6</f>
        <v>アカサカサカス工場</v>
      </c>
      <c r="L11" s="442" t="s">
        <v>271</v>
      </c>
      <c r="M11" s="442" t="s">
        <v>271</v>
      </c>
      <c r="N11" s="442"/>
      <c r="O11" s="442" t="s">
        <v>271</v>
      </c>
      <c r="P11" s="442" t="s">
        <v>271</v>
      </c>
      <c r="Q11" s="442" t="s">
        <v>271</v>
      </c>
      <c r="R11" s="442"/>
      <c r="S11" s="442"/>
      <c r="T11" s="442"/>
      <c r="U11" s="153"/>
    </row>
    <row r="12" spans="1:21" ht="31.5" hidden="1">
      <c r="A12" s="466" t="s">
        <v>590</v>
      </c>
      <c r="B12" s="467" t="s">
        <v>591</v>
      </c>
      <c r="C12" s="468">
        <v>1000</v>
      </c>
      <c r="D12" s="468"/>
      <c r="E12" s="258">
        <f t="shared" si="0"/>
        <v>2</v>
      </c>
      <c r="F12" s="258" t="s">
        <v>1752</v>
      </c>
      <c r="G12" s="469" t="s">
        <v>592</v>
      </c>
      <c r="H12" s="469" t="s">
        <v>593</v>
      </c>
      <c r="I12" s="469" t="s">
        <v>594</v>
      </c>
      <c r="J12" s="470" t="str">
        <f t="shared" si="1"/>
        <v>パイロットスタチン</v>
      </c>
      <c r="K12" s="470" t="str">
        <f t="shared" si="2"/>
        <v>アカサカサカス工場</v>
      </c>
      <c r="L12" s="442" t="s">
        <v>271</v>
      </c>
      <c r="M12" s="442" t="s">
        <v>271</v>
      </c>
      <c r="N12" s="442"/>
      <c r="O12" s="442" t="s">
        <v>271</v>
      </c>
      <c r="P12" s="442" t="s">
        <v>271</v>
      </c>
      <c r="Q12" s="442" t="s">
        <v>271</v>
      </c>
      <c r="R12" s="442"/>
      <c r="S12" s="442"/>
      <c r="T12" s="442"/>
      <c r="U12" s="153"/>
    </row>
    <row r="13" spans="1:21" ht="31.5" hidden="1">
      <c r="A13" s="466" t="s">
        <v>595</v>
      </c>
      <c r="B13" s="467" t="s">
        <v>596</v>
      </c>
      <c r="C13" s="468">
        <v>1000</v>
      </c>
      <c r="D13" s="468"/>
      <c r="E13" s="258">
        <f t="shared" si="0"/>
        <v>2</v>
      </c>
      <c r="F13" s="258" t="s">
        <v>1752</v>
      </c>
      <c r="G13" s="469" t="s">
        <v>597</v>
      </c>
      <c r="H13" s="469" t="s">
        <v>598</v>
      </c>
      <c r="I13" s="469" t="s">
        <v>599</v>
      </c>
      <c r="J13" s="470" t="str">
        <f t="shared" si="1"/>
        <v>パイロットスタチン</v>
      </c>
      <c r="K13" s="470" t="str">
        <f t="shared" si="2"/>
        <v>アカサカサカス工場</v>
      </c>
      <c r="L13" s="442" t="s">
        <v>271</v>
      </c>
      <c r="M13" s="442" t="s">
        <v>271</v>
      </c>
      <c r="N13" s="442"/>
      <c r="O13" s="442" t="s">
        <v>271</v>
      </c>
      <c r="P13" s="442" t="s">
        <v>271</v>
      </c>
      <c r="Q13" s="442" t="s">
        <v>271</v>
      </c>
      <c r="R13" s="442"/>
      <c r="S13" s="442"/>
      <c r="T13" s="442"/>
      <c r="U13" s="153"/>
    </row>
    <row r="14" spans="1:21" ht="31.5" hidden="1">
      <c r="A14" s="466" t="s">
        <v>600</v>
      </c>
      <c r="B14" s="467" t="s">
        <v>601</v>
      </c>
      <c r="C14" s="468">
        <v>1000</v>
      </c>
      <c r="D14" s="468"/>
      <c r="E14" s="258">
        <f t="shared" si="0"/>
        <v>2</v>
      </c>
      <c r="F14" s="258" t="s">
        <v>1752</v>
      </c>
      <c r="G14" s="469" t="s">
        <v>602</v>
      </c>
      <c r="H14" s="469" t="s">
        <v>603</v>
      </c>
      <c r="I14" s="469" t="s">
        <v>604</v>
      </c>
      <c r="J14" s="470" t="str">
        <f t="shared" si="1"/>
        <v>パイロットスタチン</v>
      </c>
      <c r="K14" s="470" t="str">
        <f t="shared" si="2"/>
        <v>アカサカサカス工場</v>
      </c>
      <c r="L14" s="442" t="s">
        <v>271</v>
      </c>
      <c r="M14" s="442" t="s">
        <v>271</v>
      </c>
      <c r="N14" s="442"/>
      <c r="O14" s="442" t="s">
        <v>271</v>
      </c>
      <c r="P14" s="442" t="s">
        <v>271</v>
      </c>
      <c r="Q14" s="442" t="s">
        <v>271</v>
      </c>
      <c r="R14" s="442"/>
      <c r="S14" s="442"/>
      <c r="T14" s="442"/>
      <c r="U14" s="153"/>
    </row>
    <row r="15" spans="1:21" ht="31.5" hidden="1">
      <c r="A15" s="466" t="s">
        <v>605</v>
      </c>
      <c r="B15" s="467" t="s">
        <v>606</v>
      </c>
      <c r="C15" s="468">
        <v>1000</v>
      </c>
      <c r="D15" s="468"/>
      <c r="E15" s="258">
        <f t="shared" si="0"/>
        <v>2</v>
      </c>
      <c r="F15" s="258" t="s">
        <v>1752</v>
      </c>
      <c r="G15" s="469" t="s">
        <v>607</v>
      </c>
      <c r="H15" s="469" t="s">
        <v>608</v>
      </c>
      <c r="I15" s="469" t="s">
        <v>609</v>
      </c>
      <c r="J15" s="470" t="str">
        <f t="shared" si="1"/>
        <v>パイロットスタチン</v>
      </c>
      <c r="K15" s="470" t="str">
        <f t="shared" si="2"/>
        <v>アカサカサカス工場</v>
      </c>
      <c r="L15" s="442" t="s">
        <v>271</v>
      </c>
      <c r="M15" s="442" t="s">
        <v>271</v>
      </c>
      <c r="N15" s="442"/>
      <c r="O15" s="442" t="s">
        <v>271</v>
      </c>
      <c r="P15" s="442" t="s">
        <v>271</v>
      </c>
      <c r="Q15" s="442" t="s">
        <v>271</v>
      </c>
      <c r="R15" s="442"/>
      <c r="S15" s="442"/>
      <c r="T15" s="442"/>
      <c r="U15" s="153"/>
    </row>
    <row r="16" spans="1:21" ht="15" customHeight="1">
      <c r="A16" s="666" t="s">
        <v>610</v>
      </c>
      <c r="B16" s="644"/>
      <c r="C16" s="644"/>
      <c r="D16" s="644"/>
      <c r="E16" s="644"/>
      <c r="F16" s="644"/>
      <c r="G16" s="644"/>
      <c r="H16" s="644"/>
      <c r="I16" s="645"/>
      <c r="J16" s="473"/>
      <c r="K16" s="473"/>
      <c r="L16" s="442" t="s">
        <v>271</v>
      </c>
      <c r="M16" s="442" t="s">
        <v>271</v>
      </c>
      <c r="N16" s="442"/>
      <c r="O16" s="442" t="s">
        <v>271</v>
      </c>
      <c r="P16" s="442" t="s">
        <v>271</v>
      </c>
      <c r="Q16" s="442" t="s">
        <v>271</v>
      </c>
      <c r="R16" s="442"/>
      <c r="S16" s="442"/>
      <c r="T16" s="442"/>
      <c r="U16" s="153"/>
    </row>
    <row r="17" spans="1:21" ht="15" hidden="1" customHeight="1">
      <c r="A17" s="466" t="s">
        <v>611</v>
      </c>
      <c r="B17" s="467" t="s">
        <v>612</v>
      </c>
      <c r="C17" s="468">
        <v>1000</v>
      </c>
      <c r="D17" s="468"/>
      <c r="E17" s="258">
        <f>$E$6</f>
        <v>2</v>
      </c>
      <c r="F17" s="258" t="s">
        <v>1752</v>
      </c>
      <c r="G17" s="469" t="s">
        <v>613</v>
      </c>
      <c r="H17" s="469" t="s">
        <v>614</v>
      </c>
      <c r="I17" s="469" t="s">
        <v>615</v>
      </c>
      <c r="J17" s="470" t="str">
        <f>$J$6</f>
        <v>パイロットスタチン</v>
      </c>
      <c r="K17" s="470" t="str">
        <f>$K$6</f>
        <v>アカサカサカス工場</v>
      </c>
      <c r="L17" s="442" t="s">
        <v>271</v>
      </c>
      <c r="M17" s="442" t="s">
        <v>271</v>
      </c>
      <c r="N17" s="442"/>
      <c r="O17" s="442" t="s">
        <v>271</v>
      </c>
      <c r="P17" s="442" t="s">
        <v>271</v>
      </c>
      <c r="Q17" s="442" t="s">
        <v>271</v>
      </c>
      <c r="R17" s="442"/>
      <c r="S17" s="442"/>
      <c r="T17" s="442"/>
      <c r="U17" s="153"/>
    </row>
    <row r="18" spans="1:21" ht="15" hidden="1" customHeight="1">
      <c r="A18" s="466" t="s">
        <v>616</v>
      </c>
      <c r="B18" s="467" t="s">
        <v>617</v>
      </c>
      <c r="C18" s="468">
        <v>1000</v>
      </c>
      <c r="D18" s="468"/>
      <c r="E18" s="258">
        <f>$E$6</f>
        <v>2</v>
      </c>
      <c r="F18" s="258" t="s">
        <v>1752</v>
      </c>
      <c r="G18" s="469" t="s">
        <v>618</v>
      </c>
      <c r="H18" s="469" t="s">
        <v>619</v>
      </c>
      <c r="I18" s="469" t="s">
        <v>620</v>
      </c>
      <c r="J18" s="470" t="str">
        <f>$J$6</f>
        <v>パイロットスタチン</v>
      </c>
      <c r="K18" s="470" t="str">
        <f>$K$6</f>
        <v>アカサカサカス工場</v>
      </c>
      <c r="L18" s="442" t="s">
        <v>271</v>
      </c>
      <c r="M18" s="442" t="s">
        <v>271</v>
      </c>
      <c r="N18" s="442"/>
      <c r="O18" s="442" t="s">
        <v>271</v>
      </c>
      <c r="P18" s="442" t="s">
        <v>271</v>
      </c>
      <c r="Q18" s="442" t="s">
        <v>271</v>
      </c>
      <c r="R18" s="442"/>
      <c r="S18" s="442"/>
      <c r="T18" s="442"/>
      <c r="U18" s="153"/>
    </row>
    <row r="19" spans="1:21" ht="15" customHeight="1">
      <c r="A19" s="666" t="s">
        <v>621</v>
      </c>
      <c r="B19" s="644"/>
      <c r="C19" s="644"/>
      <c r="D19" s="644"/>
      <c r="E19" s="644"/>
      <c r="F19" s="644"/>
      <c r="G19" s="644"/>
      <c r="H19" s="644"/>
      <c r="I19" s="645"/>
      <c r="J19" s="473"/>
      <c r="K19" s="473"/>
      <c r="L19" s="442" t="s">
        <v>271</v>
      </c>
      <c r="M19" s="442" t="s">
        <v>271</v>
      </c>
      <c r="N19" s="442"/>
      <c r="O19" s="442" t="s">
        <v>271</v>
      </c>
      <c r="P19" s="442" t="s">
        <v>271</v>
      </c>
      <c r="Q19" s="442" t="s">
        <v>271</v>
      </c>
      <c r="R19" s="442"/>
      <c r="S19" s="442"/>
      <c r="T19" s="442"/>
      <c r="U19" s="153"/>
    </row>
    <row r="20" spans="1:21" ht="15" hidden="1" customHeight="1">
      <c r="A20" s="466" t="s">
        <v>622</v>
      </c>
      <c r="B20" s="467" t="s">
        <v>623</v>
      </c>
      <c r="C20" s="468">
        <v>1000</v>
      </c>
      <c r="D20" s="474"/>
      <c r="E20" s="258">
        <f>$E$6</f>
        <v>2</v>
      </c>
      <c r="F20" s="258" t="s">
        <v>1752</v>
      </c>
      <c r="G20" s="469" t="s">
        <v>624</v>
      </c>
      <c r="H20" s="469" t="s">
        <v>625</v>
      </c>
      <c r="I20" s="469" t="s">
        <v>626</v>
      </c>
      <c r="J20" s="470" t="str">
        <f>$J$6</f>
        <v>パイロットスタチン</v>
      </c>
      <c r="K20" s="470" t="str">
        <f>$K$6</f>
        <v>アカサカサカス工場</v>
      </c>
      <c r="L20" s="442" t="s">
        <v>271</v>
      </c>
      <c r="M20" s="442" t="s">
        <v>271</v>
      </c>
      <c r="N20" s="442"/>
      <c r="O20" s="442" t="s">
        <v>271</v>
      </c>
      <c r="P20" s="442" t="s">
        <v>271</v>
      </c>
      <c r="Q20" s="442" t="s">
        <v>271</v>
      </c>
      <c r="R20" s="442"/>
      <c r="S20" s="442"/>
      <c r="T20" s="442"/>
      <c r="U20" s="153"/>
    </row>
    <row r="21" spans="1:21" ht="15" hidden="1" customHeight="1">
      <c r="A21" s="466" t="s">
        <v>627</v>
      </c>
      <c r="B21" s="467" t="s">
        <v>628</v>
      </c>
      <c r="C21" s="468">
        <v>1000</v>
      </c>
      <c r="D21" s="468"/>
      <c r="E21" s="258">
        <f>$E$6</f>
        <v>2</v>
      </c>
      <c r="F21" s="258" t="s">
        <v>1752</v>
      </c>
      <c r="G21" s="469" t="s">
        <v>629</v>
      </c>
      <c r="H21" s="469" t="s">
        <v>630</v>
      </c>
      <c r="I21" s="469" t="s">
        <v>631</v>
      </c>
      <c r="J21" s="470" t="str">
        <f t="shared" ref="J21:J24" si="3">$J$6</f>
        <v>パイロットスタチン</v>
      </c>
      <c r="K21" s="470" t="str">
        <f t="shared" ref="K21:K24" si="4">$K$6</f>
        <v>アカサカサカス工場</v>
      </c>
      <c r="L21" s="442" t="s">
        <v>271</v>
      </c>
      <c r="M21" s="442" t="s">
        <v>271</v>
      </c>
      <c r="N21" s="442"/>
      <c r="O21" s="442" t="s">
        <v>271</v>
      </c>
      <c r="P21" s="442" t="s">
        <v>271</v>
      </c>
      <c r="Q21" s="442" t="s">
        <v>271</v>
      </c>
      <c r="R21" s="442"/>
      <c r="S21" s="442"/>
      <c r="T21" s="442"/>
      <c r="U21" s="153"/>
    </row>
    <row r="22" spans="1:21" ht="15" hidden="1" customHeight="1">
      <c r="A22" s="466" t="s">
        <v>632</v>
      </c>
      <c r="B22" s="467" t="s">
        <v>633</v>
      </c>
      <c r="C22" s="468">
        <v>1000</v>
      </c>
      <c r="D22" s="468"/>
      <c r="E22" s="258">
        <f>$E$6</f>
        <v>2</v>
      </c>
      <c r="F22" s="258" t="s">
        <v>1752</v>
      </c>
      <c r="G22" s="469" t="s">
        <v>634</v>
      </c>
      <c r="H22" s="469" t="s">
        <v>635</v>
      </c>
      <c r="I22" s="469" t="s">
        <v>636</v>
      </c>
      <c r="J22" s="470" t="str">
        <f t="shared" si="3"/>
        <v>パイロットスタチン</v>
      </c>
      <c r="K22" s="470" t="str">
        <f t="shared" si="4"/>
        <v>アカサカサカス工場</v>
      </c>
      <c r="L22" s="442" t="s">
        <v>271</v>
      </c>
      <c r="M22" s="442" t="s">
        <v>271</v>
      </c>
      <c r="N22" s="442"/>
      <c r="O22" s="442" t="s">
        <v>271</v>
      </c>
      <c r="P22" s="442" t="s">
        <v>271</v>
      </c>
      <c r="Q22" s="442" t="s">
        <v>271</v>
      </c>
      <c r="R22" s="442"/>
      <c r="S22" s="442"/>
      <c r="T22" s="442"/>
      <c r="U22" s="153"/>
    </row>
    <row r="23" spans="1:21" ht="15" hidden="1" customHeight="1">
      <c r="A23" s="466" t="s">
        <v>637</v>
      </c>
      <c r="B23" s="467" t="s">
        <v>638</v>
      </c>
      <c r="C23" s="468">
        <v>1000</v>
      </c>
      <c r="D23" s="468"/>
      <c r="E23" s="258">
        <f>$E$6</f>
        <v>2</v>
      </c>
      <c r="F23" s="258" t="s">
        <v>1752</v>
      </c>
      <c r="G23" s="469" t="s">
        <v>639</v>
      </c>
      <c r="H23" s="469" t="s">
        <v>640</v>
      </c>
      <c r="I23" s="469" t="s">
        <v>641</v>
      </c>
      <c r="J23" s="470" t="str">
        <f t="shared" si="3"/>
        <v>パイロットスタチン</v>
      </c>
      <c r="K23" s="470" t="str">
        <f t="shared" si="4"/>
        <v>アカサカサカス工場</v>
      </c>
      <c r="L23" s="442" t="s">
        <v>271</v>
      </c>
      <c r="M23" s="442" t="s">
        <v>271</v>
      </c>
      <c r="N23" s="442"/>
      <c r="O23" s="442" t="s">
        <v>271</v>
      </c>
      <c r="P23" s="442" t="s">
        <v>271</v>
      </c>
      <c r="Q23" s="442" t="s">
        <v>271</v>
      </c>
      <c r="R23" s="442"/>
      <c r="S23" s="442"/>
      <c r="T23" s="442"/>
      <c r="U23" s="153"/>
    </row>
    <row r="24" spans="1:21" ht="15" hidden="1" customHeight="1">
      <c r="A24" s="466" t="s">
        <v>642</v>
      </c>
      <c r="B24" s="467" t="s">
        <v>643</v>
      </c>
      <c r="C24" s="468">
        <v>1000</v>
      </c>
      <c r="D24" s="468"/>
      <c r="E24" s="258">
        <f>$E$6</f>
        <v>2</v>
      </c>
      <c r="F24" s="258" t="s">
        <v>1752</v>
      </c>
      <c r="G24" s="469" t="s">
        <v>644</v>
      </c>
      <c r="H24" s="469" t="s">
        <v>645</v>
      </c>
      <c r="I24" s="469" t="s">
        <v>646</v>
      </c>
      <c r="J24" s="470" t="str">
        <f t="shared" si="3"/>
        <v>パイロットスタチン</v>
      </c>
      <c r="K24" s="470" t="str">
        <f t="shared" si="4"/>
        <v>アカサカサカス工場</v>
      </c>
      <c r="L24" s="442" t="s">
        <v>271</v>
      </c>
      <c r="M24" s="442" t="s">
        <v>271</v>
      </c>
      <c r="N24" s="442"/>
      <c r="O24" s="442" t="s">
        <v>271</v>
      </c>
      <c r="P24" s="442" t="s">
        <v>271</v>
      </c>
      <c r="Q24" s="442" t="s">
        <v>271</v>
      </c>
      <c r="R24" s="442"/>
      <c r="S24" s="442"/>
      <c r="T24" s="442"/>
      <c r="U24" s="153"/>
    </row>
    <row r="25" spans="1:21" ht="15" customHeight="1">
      <c r="A25" s="666" t="s">
        <v>647</v>
      </c>
      <c r="B25" s="644"/>
      <c r="C25" s="644"/>
      <c r="D25" s="644"/>
      <c r="E25" s="644"/>
      <c r="F25" s="644"/>
      <c r="G25" s="644"/>
      <c r="H25" s="644"/>
      <c r="I25" s="645"/>
      <c r="J25" s="473"/>
      <c r="K25" s="473"/>
      <c r="L25" s="442" t="s">
        <v>271</v>
      </c>
      <c r="M25" s="442" t="s">
        <v>271</v>
      </c>
      <c r="N25" s="442"/>
      <c r="O25" s="442" t="s">
        <v>271</v>
      </c>
      <c r="P25" s="442" t="s">
        <v>271</v>
      </c>
      <c r="Q25" s="442" t="s">
        <v>271</v>
      </c>
      <c r="R25" s="442"/>
      <c r="S25" s="442"/>
      <c r="T25" s="442"/>
      <c r="U25" s="153"/>
    </row>
    <row r="26" spans="1:21" ht="15" hidden="1" customHeight="1">
      <c r="A26" s="466" t="s">
        <v>648</v>
      </c>
      <c r="B26" s="467" t="s">
        <v>649</v>
      </c>
      <c r="C26" s="468">
        <v>1000</v>
      </c>
      <c r="D26" s="468"/>
      <c r="E26" s="258">
        <f>$E$6</f>
        <v>2</v>
      </c>
      <c r="F26" s="258" t="s">
        <v>1752</v>
      </c>
      <c r="G26" s="469" t="s">
        <v>650</v>
      </c>
      <c r="H26" s="469" t="s">
        <v>651</v>
      </c>
      <c r="I26" s="469" t="s">
        <v>653</v>
      </c>
      <c r="J26" s="470" t="str">
        <f>$J$6</f>
        <v>パイロットスタチン</v>
      </c>
      <c r="K26" s="470" t="str">
        <f>$K$6</f>
        <v>アカサカサカス工場</v>
      </c>
      <c r="L26" s="442" t="s">
        <v>271</v>
      </c>
      <c r="M26" s="442" t="s">
        <v>271</v>
      </c>
      <c r="N26" s="442"/>
      <c r="O26" s="442" t="s">
        <v>271</v>
      </c>
      <c r="P26" s="442" t="s">
        <v>271</v>
      </c>
      <c r="Q26" s="442" t="s">
        <v>271</v>
      </c>
      <c r="R26" s="442"/>
      <c r="S26" s="442"/>
      <c r="T26" s="442"/>
      <c r="U26" s="153"/>
    </row>
    <row r="27" spans="1:21" ht="15" customHeight="1">
      <c r="A27" s="666" t="s">
        <v>652</v>
      </c>
      <c r="B27" s="644"/>
      <c r="C27" s="644"/>
      <c r="D27" s="644"/>
      <c r="E27" s="644"/>
      <c r="F27" s="644"/>
      <c r="G27" s="644"/>
      <c r="H27" s="644"/>
      <c r="I27" s="645"/>
      <c r="J27" s="473"/>
      <c r="K27" s="473"/>
      <c r="L27" s="442" t="s">
        <v>271</v>
      </c>
      <c r="M27" s="442" t="s">
        <v>271</v>
      </c>
      <c r="N27" s="442"/>
      <c r="O27" s="442"/>
      <c r="P27" s="442" t="s">
        <v>271</v>
      </c>
      <c r="Q27" s="442" t="s">
        <v>271</v>
      </c>
      <c r="R27" s="442"/>
      <c r="S27" s="442"/>
      <c r="T27" s="442"/>
      <c r="U27" s="153"/>
    </row>
    <row r="28" spans="1:21" ht="15" hidden="1" customHeight="1">
      <c r="A28" s="466" t="s">
        <v>654</v>
      </c>
      <c r="B28" s="467" t="s">
        <v>655</v>
      </c>
      <c r="C28" s="468">
        <v>1000</v>
      </c>
      <c r="D28" s="468"/>
      <c r="E28" s="258">
        <f>$E$6</f>
        <v>2</v>
      </c>
      <c r="F28" s="258" t="s">
        <v>1752</v>
      </c>
      <c r="G28" s="469" t="s">
        <v>656</v>
      </c>
      <c r="H28" s="469" t="s">
        <v>657</v>
      </c>
      <c r="I28" s="469" t="s">
        <v>658</v>
      </c>
      <c r="J28" s="470" t="str">
        <f>$J$6</f>
        <v>パイロットスタチン</v>
      </c>
      <c r="K28" s="470" t="str">
        <f>$K$6</f>
        <v>アカサカサカス工場</v>
      </c>
      <c r="L28" s="442" t="s">
        <v>271</v>
      </c>
      <c r="M28" s="442" t="s">
        <v>271</v>
      </c>
      <c r="N28" s="442"/>
      <c r="O28" s="442" t="s">
        <v>271</v>
      </c>
      <c r="P28" s="442" t="s">
        <v>271</v>
      </c>
      <c r="Q28" s="442" t="s">
        <v>271</v>
      </c>
      <c r="R28" s="442"/>
      <c r="S28" s="442"/>
      <c r="T28" s="442"/>
      <c r="U28" s="153"/>
    </row>
    <row r="29" spans="1:21" ht="15" customHeight="1">
      <c r="A29" s="666" t="s">
        <v>659</v>
      </c>
      <c r="B29" s="644"/>
      <c r="C29" s="644"/>
      <c r="D29" s="644"/>
      <c r="E29" s="644"/>
      <c r="F29" s="644"/>
      <c r="G29" s="644"/>
      <c r="H29" s="644"/>
      <c r="I29" s="645"/>
      <c r="J29" s="473"/>
      <c r="K29" s="473"/>
      <c r="L29" s="442" t="s">
        <v>271</v>
      </c>
      <c r="M29" s="442" t="s">
        <v>271</v>
      </c>
      <c r="N29" s="442"/>
      <c r="O29" s="442" t="s">
        <v>271</v>
      </c>
      <c r="P29" s="442" t="s">
        <v>271</v>
      </c>
      <c r="Q29" s="442" t="s">
        <v>271</v>
      </c>
      <c r="R29" s="442"/>
      <c r="S29" s="442"/>
      <c r="T29" s="442"/>
      <c r="U29" s="153"/>
    </row>
    <row r="30" spans="1:21" ht="15" hidden="1" customHeight="1">
      <c r="A30" s="475" t="s">
        <v>660</v>
      </c>
      <c r="B30" s="476" t="s">
        <v>661</v>
      </c>
      <c r="C30" s="477">
        <v>1000</v>
      </c>
      <c r="D30" s="478"/>
      <c r="E30" s="479">
        <f>$E$6</f>
        <v>2</v>
      </c>
      <c r="F30" s="479" t="s">
        <v>1752</v>
      </c>
      <c r="G30" s="480" t="s">
        <v>662</v>
      </c>
      <c r="H30" s="480" t="s">
        <v>663</v>
      </c>
      <c r="I30" s="480" t="s">
        <v>664</v>
      </c>
      <c r="J30" s="481" t="str">
        <f>$J$6</f>
        <v>パイロットスタチン</v>
      </c>
      <c r="K30" s="481" t="str">
        <f>$K$6</f>
        <v>アカサカサカス工場</v>
      </c>
      <c r="L30" s="482" t="s">
        <v>271</v>
      </c>
      <c r="M30" s="482" t="s">
        <v>271</v>
      </c>
      <c r="N30" s="482"/>
      <c r="O30" s="482" t="s">
        <v>271</v>
      </c>
      <c r="P30" s="482" t="s">
        <v>271</v>
      </c>
      <c r="Q30" s="482" t="s">
        <v>271</v>
      </c>
      <c r="R30" s="482"/>
      <c r="S30" s="482"/>
      <c r="T30" s="483"/>
      <c r="U30" s="153"/>
    </row>
    <row r="31" spans="1:21" ht="15" hidden="1" customHeight="1">
      <c r="A31" s="475" t="s">
        <v>665</v>
      </c>
      <c r="B31" s="476" t="s">
        <v>666</v>
      </c>
      <c r="C31" s="477">
        <v>1000</v>
      </c>
      <c r="D31" s="478"/>
      <c r="E31" s="479">
        <f>$E$6</f>
        <v>2</v>
      </c>
      <c r="F31" s="479" t="s">
        <v>1752</v>
      </c>
      <c r="G31" s="480" t="s">
        <v>667</v>
      </c>
      <c r="H31" s="480" t="s">
        <v>668</v>
      </c>
      <c r="I31" s="480" t="s">
        <v>669</v>
      </c>
      <c r="J31" s="481" t="str">
        <f t="shared" ref="J31:J33" si="5">$J$6</f>
        <v>パイロットスタチン</v>
      </c>
      <c r="K31" s="481" t="str">
        <f t="shared" ref="K31:K33" si="6">$K$6</f>
        <v>アカサカサカス工場</v>
      </c>
      <c r="L31" s="482" t="s">
        <v>271</v>
      </c>
      <c r="M31" s="482" t="s">
        <v>271</v>
      </c>
      <c r="N31" s="482"/>
      <c r="O31" s="482" t="s">
        <v>271</v>
      </c>
      <c r="P31" s="482" t="s">
        <v>271</v>
      </c>
      <c r="Q31" s="482" t="s">
        <v>271</v>
      </c>
      <c r="R31" s="482"/>
      <c r="S31" s="482"/>
      <c r="T31" s="483"/>
      <c r="U31" s="153"/>
    </row>
    <row r="32" spans="1:21" ht="15" hidden="1" customHeight="1">
      <c r="A32" s="475" t="s">
        <v>670</v>
      </c>
      <c r="B32" s="476" t="s">
        <v>671</v>
      </c>
      <c r="C32" s="477">
        <v>1000</v>
      </c>
      <c r="D32" s="478"/>
      <c r="E32" s="479">
        <f>$E$6</f>
        <v>2</v>
      </c>
      <c r="F32" s="479" t="s">
        <v>1752</v>
      </c>
      <c r="G32" s="480" t="s">
        <v>672</v>
      </c>
      <c r="H32" s="480" t="s">
        <v>673</v>
      </c>
      <c r="I32" s="480" t="s">
        <v>674</v>
      </c>
      <c r="J32" s="481" t="str">
        <f t="shared" si="5"/>
        <v>パイロットスタチン</v>
      </c>
      <c r="K32" s="481" t="str">
        <f t="shared" si="6"/>
        <v>アカサカサカス工場</v>
      </c>
      <c r="L32" s="482" t="s">
        <v>271</v>
      </c>
      <c r="M32" s="482" t="s">
        <v>271</v>
      </c>
      <c r="N32" s="482"/>
      <c r="O32" s="482" t="s">
        <v>271</v>
      </c>
      <c r="P32" s="482" t="s">
        <v>271</v>
      </c>
      <c r="Q32" s="482" t="s">
        <v>271</v>
      </c>
      <c r="R32" s="481" t="s">
        <v>267</v>
      </c>
      <c r="S32" s="482"/>
      <c r="T32" s="483"/>
      <c r="U32" s="153"/>
    </row>
    <row r="33" spans="1:21" ht="15" hidden="1" customHeight="1">
      <c r="A33" s="475" t="s">
        <v>675</v>
      </c>
      <c r="B33" s="476" t="s">
        <v>671</v>
      </c>
      <c r="C33" s="477">
        <v>2000</v>
      </c>
      <c r="D33" s="478"/>
      <c r="E33" s="479">
        <f>$E$6</f>
        <v>2</v>
      </c>
      <c r="F33" s="479" t="s">
        <v>1752</v>
      </c>
      <c r="G33" s="480" t="s">
        <v>676</v>
      </c>
      <c r="H33" s="480" t="s">
        <v>677</v>
      </c>
      <c r="I33" s="480" t="s">
        <v>678</v>
      </c>
      <c r="J33" s="481" t="str">
        <f t="shared" si="5"/>
        <v>パイロットスタチン</v>
      </c>
      <c r="K33" s="481" t="str">
        <f t="shared" si="6"/>
        <v>アカサカサカス工場</v>
      </c>
      <c r="L33" s="482" t="s">
        <v>271</v>
      </c>
      <c r="M33" s="482" t="s">
        <v>271</v>
      </c>
      <c r="N33" s="482"/>
      <c r="O33" s="482" t="s">
        <v>271</v>
      </c>
      <c r="P33" s="482" t="s">
        <v>271</v>
      </c>
      <c r="Q33" s="482" t="s">
        <v>271</v>
      </c>
      <c r="R33" s="481" t="s">
        <v>268</v>
      </c>
      <c r="S33" s="482"/>
      <c r="T33" s="483"/>
      <c r="U33" s="153"/>
    </row>
    <row r="34" spans="1:21" ht="15" customHeight="1" collapsed="1">
      <c r="A34" s="443" t="s">
        <v>679</v>
      </c>
      <c r="B34" s="439"/>
      <c r="C34" s="444"/>
      <c r="D34" s="444"/>
      <c r="E34" s="439"/>
      <c r="F34" s="444"/>
      <c r="G34" s="444"/>
      <c r="H34" s="444"/>
      <c r="I34" s="440"/>
      <c r="J34" s="441" t="s">
        <v>271</v>
      </c>
      <c r="K34" s="441" t="s">
        <v>271</v>
      </c>
      <c r="L34" s="441" t="s">
        <v>271</v>
      </c>
      <c r="M34" s="441" t="s">
        <v>271</v>
      </c>
      <c r="N34" s="441"/>
      <c r="O34" s="441" t="s">
        <v>271</v>
      </c>
      <c r="P34" s="441" t="s">
        <v>271</v>
      </c>
      <c r="Q34" s="441" t="s">
        <v>271</v>
      </c>
      <c r="R34" s="441"/>
      <c r="S34" s="441"/>
      <c r="T34" s="441"/>
      <c r="U34" s="153"/>
    </row>
    <row r="35" spans="1:21" ht="15" customHeight="1">
      <c r="A35" s="643" t="s">
        <v>680</v>
      </c>
      <c r="B35" s="644"/>
      <c r="C35" s="644"/>
      <c r="D35" s="644"/>
      <c r="E35" s="644"/>
      <c r="F35" s="644"/>
      <c r="G35" s="644"/>
      <c r="H35" s="644"/>
      <c r="I35" s="645"/>
      <c r="J35" s="442" t="s">
        <v>271</v>
      </c>
      <c r="K35" s="442" t="s">
        <v>271</v>
      </c>
      <c r="L35" s="442" t="s">
        <v>271</v>
      </c>
      <c r="M35" s="442" t="s">
        <v>271</v>
      </c>
      <c r="N35" s="442"/>
      <c r="O35" s="442" t="s">
        <v>271</v>
      </c>
      <c r="P35" s="442" t="s">
        <v>271</v>
      </c>
      <c r="Q35" s="442" t="s">
        <v>271</v>
      </c>
      <c r="R35" s="442"/>
      <c r="S35" s="442"/>
      <c r="T35" s="442"/>
      <c r="U35" s="153"/>
    </row>
    <row r="36" spans="1:21" ht="15" hidden="1" customHeight="1">
      <c r="A36" s="466" t="s">
        <v>681</v>
      </c>
      <c r="B36" s="467" t="s">
        <v>682</v>
      </c>
      <c r="C36" s="468">
        <v>1000</v>
      </c>
      <c r="D36" s="488"/>
      <c r="E36" s="258">
        <f>$E$6</f>
        <v>2</v>
      </c>
      <c r="F36" s="258" t="s">
        <v>1752</v>
      </c>
      <c r="G36" s="472" t="s">
        <v>683</v>
      </c>
      <c r="H36" s="472" t="s">
        <v>684</v>
      </c>
      <c r="I36" s="469" t="s">
        <v>685</v>
      </c>
      <c r="J36" s="442" t="s">
        <v>271</v>
      </c>
      <c r="K36" s="442" t="s">
        <v>271</v>
      </c>
      <c r="L36" s="470" t="s">
        <v>1753</v>
      </c>
      <c r="M36" s="470" t="s">
        <v>260</v>
      </c>
      <c r="N36" s="87"/>
      <c r="O36" s="489" t="s">
        <v>1754</v>
      </c>
      <c r="P36" s="442" t="s">
        <v>271</v>
      </c>
      <c r="Q36" s="442" t="s">
        <v>271</v>
      </c>
      <c r="R36" s="442"/>
      <c r="S36" s="442"/>
      <c r="T36" s="442"/>
      <c r="U36" s="153"/>
    </row>
    <row r="37" spans="1:21" ht="15" customHeight="1">
      <c r="A37" s="643" t="s">
        <v>686</v>
      </c>
      <c r="B37" s="644"/>
      <c r="C37" s="644"/>
      <c r="D37" s="644"/>
      <c r="E37" s="644"/>
      <c r="F37" s="644"/>
      <c r="G37" s="644"/>
      <c r="H37" s="644"/>
      <c r="I37" s="645"/>
      <c r="J37" s="442" t="s">
        <v>271</v>
      </c>
      <c r="K37" s="442" t="s">
        <v>271</v>
      </c>
      <c r="L37" s="87"/>
      <c r="M37" s="87"/>
      <c r="N37" s="87"/>
      <c r="O37" s="442"/>
      <c r="P37" s="442" t="s">
        <v>271</v>
      </c>
      <c r="Q37" s="442" t="s">
        <v>271</v>
      </c>
      <c r="R37" s="442"/>
      <c r="S37" s="442"/>
      <c r="T37" s="442"/>
      <c r="U37" s="153"/>
    </row>
    <row r="38" spans="1:21" ht="15" hidden="1" customHeight="1">
      <c r="A38" s="466" t="s">
        <v>686</v>
      </c>
      <c r="B38" s="467" t="s">
        <v>687</v>
      </c>
      <c r="C38" s="468">
        <v>1000</v>
      </c>
      <c r="D38" s="488"/>
      <c r="E38" s="258">
        <f>$E$6</f>
        <v>2</v>
      </c>
      <c r="F38" s="258" t="s">
        <v>1752</v>
      </c>
      <c r="G38" s="472" t="s">
        <v>688</v>
      </c>
      <c r="H38" s="472" t="s">
        <v>689</v>
      </c>
      <c r="I38" s="469" t="s">
        <v>690</v>
      </c>
      <c r="J38" s="442" t="s">
        <v>271</v>
      </c>
      <c r="K38" s="442" t="s">
        <v>271</v>
      </c>
      <c r="L38" s="87" t="str">
        <f>$L$36</f>
        <v>パイロットスタチン錠</v>
      </c>
      <c r="M38" s="470" t="str">
        <f>$M$36</f>
        <v>錠剤</v>
      </c>
      <c r="N38" s="87"/>
      <c r="O38" s="442" t="str">
        <f>$O$36</f>
        <v>浦安ジブリ製薬</v>
      </c>
      <c r="P38" s="442" t="s">
        <v>271</v>
      </c>
      <c r="Q38" s="442" t="s">
        <v>271</v>
      </c>
      <c r="R38" s="442"/>
      <c r="S38" s="442"/>
      <c r="T38" s="442"/>
      <c r="U38" s="153"/>
    </row>
    <row r="39" spans="1:21" ht="15" customHeight="1">
      <c r="A39" s="643" t="s">
        <v>691</v>
      </c>
      <c r="B39" s="644"/>
      <c r="C39" s="644"/>
      <c r="D39" s="644"/>
      <c r="E39" s="644"/>
      <c r="F39" s="644"/>
      <c r="G39" s="644"/>
      <c r="H39" s="644"/>
      <c r="I39" s="645"/>
      <c r="J39" s="442" t="s">
        <v>271</v>
      </c>
      <c r="K39" s="442" t="s">
        <v>271</v>
      </c>
      <c r="L39" s="87"/>
      <c r="M39" s="87"/>
      <c r="N39" s="87"/>
      <c r="O39" s="442"/>
      <c r="P39" s="442" t="s">
        <v>271</v>
      </c>
      <c r="Q39" s="442" t="s">
        <v>271</v>
      </c>
      <c r="R39" s="442"/>
      <c r="S39" s="442"/>
      <c r="T39" s="442"/>
      <c r="U39" s="153"/>
    </row>
    <row r="40" spans="1:21" ht="15" hidden="1" customHeight="1">
      <c r="A40" s="466" t="s">
        <v>692</v>
      </c>
      <c r="B40" s="467" t="s">
        <v>693</v>
      </c>
      <c r="C40" s="468">
        <v>1000</v>
      </c>
      <c r="D40" s="488"/>
      <c r="E40" s="258">
        <f>$E$6</f>
        <v>2</v>
      </c>
      <c r="F40" s="258" t="s">
        <v>1752</v>
      </c>
      <c r="G40" s="472" t="s">
        <v>694</v>
      </c>
      <c r="H40" s="472" t="s">
        <v>695</v>
      </c>
      <c r="I40" s="469" t="s">
        <v>696</v>
      </c>
      <c r="J40" s="442" t="s">
        <v>271</v>
      </c>
      <c r="K40" s="442" t="s">
        <v>271</v>
      </c>
      <c r="L40" s="87" t="str">
        <f>$L$36</f>
        <v>パイロットスタチン錠</v>
      </c>
      <c r="M40" s="470" t="str">
        <f>$M$36</f>
        <v>錠剤</v>
      </c>
      <c r="N40" s="87"/>
      <c r="O40" s="442" t="str">
        <f>$O$36</f>
        <v>浦安ジブリ製薬</v>
      </c>
      <c r="P40" s="442" t="s">
        <v>271</v>
      </c>
      <c r="Q40" s="442" t="s">
        <v>271</v>
      </c>
      <c r="R40" s="442"/>
      <c r="S40" s="442"/>
      <c r="T40" s="442"/>
      <c r="U40" s="153"/>
    </row>
    <row r="41" spans="1:21" ht="15" hidden="1" customHeight="1">
      <c r="A41" s="466" t="s">
        <v>697</v>
      </c>
      <c r="B41" s="467" t="s">
        <v>698</v>
      </c>
      <c r="C41" s="468">
        <v>1000</v>
      </c>
      <c r="D41" s="488"/>
      <c r="E41" s="258">
        <f>$E$6</f>
        <v>2</v>
      </c>
      <c r="F41" s="258" t="s">
        <v>1752</v>
      </c>
      <c r="G41" s="472" t="s">
        <v>699</v>
      </c>
      <c r="H41" s="472" t="s">
        <v>700</v>
      </c>
      <c r="I41" s="469" t="s">
        <v>701</v>
      </c>
      <c r="J41" s="442" t="s">
        <v>271</v>
      </c>
      <c r="K41" s="442" t="s">
        <v>271</v>
      </c>
      <c r="L41" s="87" t="str">
        <f t="shared" ref="L41:L44" si="7">$L$36</f>
        <v>パイロットスタチン錠</v>
      </c>
      <c r="M41" s="470" t="str">
        <f t="shared" ref="M41:M44" si="8">$M$36</f>
        <v>錠剤</v>
      </c>
      <c r="N41" s="87"/>
      <c r="O41" s="442" t="str">
        <f t="shared" ref="O41:O44" si="9">$O$36</f>
        <v>浦安ジブリ製薬</v>
      </c>
      <c r="P41" s="442" t="s">
        <v>271</v>
      </c>
      <c r="Q41" s="442" t="s">
        <v>271</v>
      </c>
      <c r="R41" s="442"/>
      <c r="S41" s="442"/>
      <c r="T41" s="442"/>
      <c r="U41" s="153"/>
    </row>
    <row r="42" spans="1:21" ht="15" hidden="1" customHeight="1">
      <c r="A42" s="466" t="s">
        <v>702</v>
      </c>
      <c r="B42" s="467" t="s">
        <v>703</v>
      </c>
      <c r="C42" s="468">
        <v>1000</v>
      </c>
      <c r="D42" s="488"/>
      <c r="E42" s="258">
        <f>$E$6</f>
        <v>2</v>
      </c>
      <c r="F42" s="258" t="s">
        <v>1752</v>
      </c>
      <c r="G42" s="472" t="s">
        <v>704</v>
      </c>
      <c r="H42" s="472" t="s">
        <v>705</v>
      </c>
      <c r="I42" s="469" t="s">
        <v>706</v>
      </c>
      <c r="J42" s="442" t="s">
        <v>271</v>
      </c>
      <c r="K42" s="442" t="s">
        <v>271</v>
      </c>
      <c r="L42" s="87" t="str">
        <f t="shared" si="7"/>
        <v>パイロットスタチン錠</v>
      </c>
      <c r="M42" s="470" t="str">
        <f t="shared" si="8"/>
        <v>錠剤</v>
      </c>
      <c r="N42" s="87"/>
      <c r="O42" s="442" t="str">
        <f t="shared" si="9"/>
        <v>浦安ジブリ製薬</v>
      </c>
      <c r="P42" s="442" t="s">
        <v>271</v>
      </c>
      <c r="Q42" s="442" t="s">
        <v>271</v>
      </c>
      <c r="R42" s="442"/>
      <c r="S42" s="442"/>
      <c r="T42" s="442"/>
      <c r="U42" s="153"/>
    </row>
    <row r="43" spans="1:21" ht="15" hidden="1" customHeight="1">
      <c r="A43" s="466" t="s">
        <v>707</v>
      </c>
      <c r="B43" s="467" t="s">
        <v>708</v>
      </c>
      <c r="C43" s="468">
        <v>1000</v>
      </c>
      <c r="D43" s="488"/>
      <c r="E43" s="258">
        <f>$E$6</f>
        <v>2</v>
      </c>
      <c r="F43" s="258" t="s">
        <v>1752</v>
      </c>
      <c r="G43" s="472" t="s">
        <v>709</v>
      </c>
      <c r="H43" s="472" t="s">
        <v>598</v>
      </c>
      <c r="I43" s="469" t="s">
        <v>710</v>
      </c>
      <c r="J43" s="442" t="s">
        <v>271</v>
      </c>
      <c r="K43" s="442" t="s">
        <v>271</v>
      </c>
      <c r="L43" s="87" t="str">
        <f t="shared" si="7"/>
        <v>パイロットスタチン錠</v>
      </c>
      <c r="M43" s="470" t="str">
        <f t="shared" si="8"/>
        <v>錠剤</v>
      </c>
      <c r="N43" s="87"/>
      <c r="O43" s="442" t="str">
        <f t="shared" si="9"/>
        <v>浦安ジブリ製薬</v>
      </c>
      <c r="P43" s="442" t="s">
        <v>271</v>
      </c>
      <c r="Q43" s="442" t="s">
        <v>271</v>
      </c>
      <c r="R43" s="442"/>
      <c r="S43" s="442"/>
      <c r="T43" s="442"/>
      <c r="U43" s="153"/>
    </row>
    <row r="44" spans="1:21" ht="15" hidden="1" customHeight="1">
      <c r="A44" s="466" t="s">
        <v>711</v>
      </c>
      <c r="B44" s="467" t="s">
        <v>712</v>
      </c>
      <c r="C44" s="468">
        <v>1000</v>
      </c>
      <c r="D44" s="488"/>
      <c r="E44" s="258">
        <f>$E$6</f>
        <v>2</v>
      </c>
      <c r="F44" s="258" t="s">
        <v>1752</v>
      </c>
      <c r="G44" s="472" t="s">
        <v>713</v>
      </c>
      <c r="H44" s="472" t="s">
        <v>603</v>
      </c>
      <c r="I44" s="469" t="s">
        <v>714</v>
      </c>
      <c r="J44" s="442" t="s">
        <v>271</v>
      </c>
      <c r="K44" s="442" t="s">
        <v>271</v>
      </c>
      <c r="L44" s="87" t="str">
        <f t="shared" si="7"/>
        <v>パイロットスタチン錠</v>
      </c>
      <c r="M44" s="470" t="str">
        <f t="shared" si="8"/>
        <v>錠剤</v>
      </c>
      <c r="N44" s="87"/>
      <c r="O44" s="442" t="str">
        <f t="shared" si="9"/>
        <v>浦安ジブリ製薬</v>
      </c>
      <c r="P44" s="442" t="s">
        <v>271</v>
      </c>
      <c r="Q44" s="442" t="s">
        <v>271</v>
      </c>
      <c r="R44" s="442"/>
      <c r="S44" s="442"/>
      <c r="T44" s="442"/>
      <c r="U44" s="153"/>
    </row>
    <row r="45" spans="1:21" ht="15" customHeight="1">
      <c r="A45" s="643" t="s">
        <v>715</v>
      </c>
      <c r="B45" s="644"/>
      <c r="C45" s="644"/>
      <c r="D45" s="644"/>
      <c r="E45" s="644"/>
      <c r="F45" s="644"/>
      <c r="G45" s="644"/>
      <c r="H45" s="644"/>
      <c r="I45" s="645"/>
      <c r="J45" s="442" t="s">
        <v>271</v>
      </c>
      <c r="K45" s="442" t="s">
        <v>271</v>
      </c>
      <c r="L45" s="87"/>
      <c r="M45" s="87"/>
      <c r="N45" s="87"/>
      <c r="O45" s="442"/>
      <c r="P45" s="442" t="s">
        <v>271</v>
      </c>
      <c r="Q45" s="442" t="s">
        <v>271</v>
      </c>
      <c r="R45" s="442"/>
      <c r="S45" s="442"/>
      <c r="T45" s="442"/>
      <c r="U45" s="153"/>
    </row>
    <row r="46" spans="1:21" ht="15" hidden="1" customHeight="1">
      <c r="A46" s="466" t="s">
        <v>716</v>
      </c>
      <c r="B46" s="467" t="s">
        <v>717</v>
      </c>
      <c r="C46" s="468">
        <v>1000</v>
      </c>
      <c r="D46" s="488"/>
      <c r="E46" s="258">
        <f t="shared" ref="E46:E54" si="10">$E$6</f>
        <v>2</v>
      </c>
      <c r="F46" s="258" t="s">
        <v>1752</v>
      </c>
      <c r="G46" s="472" t="s">
        <v>718</v>
      </c>
      <c r="H46" s="472" t="s">
        <v>625</v>
      </c>
      <c r="I46" s="469" t="s">
        <v>719</v>
      </c>
      <c r="J46" s="442" t="s">
        <v>271</v>
      </c>
      <c r="K46" s="442" t="s">
        <v>271</v>
      </c>
      <c r="L46" s="87" t="str">
        <f>$L$36</f>
        <v>パイロットスタチン錠</v>
      </c>
      <c r="M46" s="470" t="str">
        <f>$M$36</f>
        <v>錠剤</v>
      </c>
      <c r="N46" s="87"/>
      <c r="O46" s="442" t="str">
        <f>$O$36</f>
        <v>浦安ジブリ製薬</v>
      </c>
      <c r="P46" s="490" t="s">
        <v>157</v>
      </c>
      <c r="Q46" s="442" t="s">
        <v>271</v>
      </c>
      <c r="R46" s="442"/>
      <c r="S46" s="442"/>
      <c r="T46" s="442"/>
      <c r="U46" s="153"/>
    </row>
    <row r="47" spans="1:21" ht="15" hidden="1" customHeight="1">
      <c r="A47" s="466" t="s">
        <v>720</v>
      </c>
      <c r="B47" s="467" t="s">
        <v>721</v>
      </c>
      <c r="C47" s="468">
        <v>1000</v>
      </c>
      <c r="D47" s="488"/>
      <c r="E47" s="258">
        <f t="shared" si="10"/>
        <v>2</v>
      </c>
      <c r="F47" s="258" t="s">
        <v>1752</v>
      </c>
      <c r="G47" s="472" t="s">
        <v>722</v>
      </c>
      <c r="H47" s="472" t="s">
        <v>630</v>
      </c>
      <c r="I47" s="469" t="s">
        <v>723</v>
      </c>
      <c r="J47" s="442" t="s">
        <v>271</v>
      </c>
      <c r="K47" s="442" t="s">
        <v>271</v>
      </c>
      <c r="L47" s="87" t="str">
        <f t="shared" ref="L47:L54" si="11">$L$36</f>
        <v>パイロットスタチン錠</v>
      </c>
      <c r="M47" s="470" t="str">
        <f t="shared" ref="M47:M54" si="12">$M$36</f>
        <v>錠剤</v>
      </c>
      <c r="N47" s="87"/>
      <c r="O47" s="442" t="str">
        <f t="shared" ref="O47:O54" si="13">$O$36</f>
        <v>浦安ジブリ製薬</v>
      </c>
      <c r="P47" s="491" t="str">
        <f>$P$46</f>
        <v>compendial-excipients</v>
      </c>
      <c r="Q47" s="442" t="s">
        <v>271</v>
      </c>
      <c r="R47" s="442"/>
      <c r="S47" s="442"/>
      <c r="T47" s="442"/>
      <c r="U47" s="153"/>
    </row>
    <row r="48" spans="1:21" ht="15" hidden="1" customHeight="1">
      <c r="A48" s="466" t="s">
        <v>724</v>
      </c>
      <c r="B48" s="467" t="s">
        <v>725</v>
      </c>
      <c r="C48" s="468">
        <v>1000</v>
      </c>
      <c r="D48" s="488"/>
      <c r="E48" s="258">
        <f t="shared" si="10"/>
        <v>2</v>
      </c>
      <c r="F48" s="258" t="s">
        <v>1752</v>
      </c>
      <c r="G48" s="472" t="s">
        <v>726</v>
      </c>
      <c r="H48" s="472" t="s">
        <v>635</v>
      </c>
      <c r="I48" s="469" t="s">
        <v>727</v>
      </c>
      <c r="J48" s="442" t="s">
        <v>271</v>
      </c>
      <c r="K48" s="442" t="s">
        <v>271</v>
      </c>
      <c r="L48" s="87" t="str">
        <f t="shared" si="11"/>
        <v>パイロットスタチン錠</v>
      </c>
      <c r="M48" s="470" t="str">
        <f t="shared" si="12"/>
        <v>錠剤</v>
      </c>
      <c r="N48" s="87"/>
      <c r="O48" s="442" t="str">
        <f t="shared" si="13"/>
        <v>浦安ジブリ製薬</v>
      </c>
      <c r="P48" s="491" t="str">
        <f>$P$46</f>
        <v>compendial-excipients</v>
      </c>
      <c r="Q48" s="442" t="s">
        <v>271</v>
      </c>
      <c r="R48" s="442"/>
      <c r="S48" s="442"/>
      <c r="T48" s="442"/>
      <c r="U48" s="153"/>
    </row>
    <row r="49" spans="1:21" ht="15" hidden="1" customHeight="1">
      <c r="A49" s="466" t="s">
        <v>728</v>
      </c>
      <c r="B49" s="467" t="s">
        <v>729</v>
      </c>
      <c r="C49" s="468">
        <v>1000</v>
      </c>
      <c r="D49" s="488"/>
      <c r="E49" s="258">
        <f t="shared" si="10"/>
        <v>2</v>
      </c>
      <c r="F49" s="258" t="s">
        <v>1752</v>
      </c>
      <c r="G49" s="472" t="s">
        <v>730</v>
      </c>
      <c r="H49" s="472" t="s">
        <v>645</v>
      </c>
      <c r="I49" s="469" t="s">
        <v>731</v>
      </c>
      <c r="J49" s="442" t="s">
        <v>271</v>
      </c>
      <c r="K49" s="442" t="s">
        <v>271</v>
      </c>
      <c r="L49" s="87" t="str">
        <f t="shared" si="11"/>
        <v>パイロットスタチン錠</v>
      </c>
      <c r="M49" s="470" t="str">
        <f t="shared" si="12"/>
        <v>錠剤</v>
      </c>
      <c r="N49" s="87"/>
      <c r="O49" s="442" t="str">
        <f t="shared" si="13"/>
        <v>浦安ジブリ製薬</v>
      </c>
      <c r="P49" s="491" t="str">
        <f>$P$46</f>
        <v>compendial-excipients</v>
      </c>
      <c r="Q49" s="442" t="s">
        <v>271</v>
      </c>
      <c r="R49" s="442"/>
      <c r="S49" s="442"/>
      <c r="T49" s="442"/>
      <c r="U49" s="153"/>
    </row>
    <row r="50" spans="1:21" ht="15" hidden="1" customHeight="1">
      <c r="A50" s="466" t="s">
        <v>732</v>
      </c>
      <c r="B50" s="467" t="s">
        <v>733</v>
      </c>
      <c r="C50" s="468">
        <v>1000</v>
      </c>
      <c r="D50" s="488"/>
      <c r="E50" s="258">
        <f t="shared" si="10"/>
        <v>2</v>
      </c>
      <c r="F50" s="258" t="s">
        <v>1752</v>
      </c>
      <c r="G50" s="472" t="s">
        <v>261</v>
      </c>
      <c r="H50" s="472" t="s">
        <v>734</v>
      </c>
      <c r="I50" s="469" t="s">
        <v>735</v>
      </c>
      <c r="J50" s="442" t="s">
        <v>271</v>
      </c>
      <c r="K50" s="442" t="s">
        <v>271</v>
      </c>
      <c r="L50" s="87" t="str">
        <f t="shared" si="11"/>
        <v>パイロットスタチン錠</v>
      </c>
      <c r="M50" s="470" t="str">
        <f t="shared" si="12"/>
        <v>錠剤</v>
      </c>
      <c r="N50" s="87"/>
      <c r="O50" s="442" t="str">
        <f t="shared" si="13"/>
        <v>浦安ジブリ製薬</v>
      </c>
      <c r="P50" s="490" t="s">
        <v>158</v>
      </c>
      <c r="Q50" s="442" t="s">
        <v>271</v>
      </c>
      <c r="R50" s="442"/>
      <c r="S50" s="442"/>
      <c r="T50" s="442"/>
      <c r="U50" s="153"/>
    </row>
    <row r="51" spans="1:21" ht="15.75" hidden="1">
      <c r="A51" s="466" t="s">
        <v>736</v>
      </c>
      <c r="B51" s="467" t="s">
        <v>737</v>
      </c>
      <c r="C51" s="468">
        <v>1000</v>
      </c>
      <c r="D51" s="488"/>
      <c r="E51" s="258">
        <f t="shared" si="10"/>
        <v>2</v>
      </c>
      <c r="F51" s="258" t="s">
        <v>1752</v>
      </c>
      <c r="G51" s="472" t="s">
        <v>738</v>
      </c>
      <c r="H51" s="472" t="s">
        <v>739</v>
      </c>
      <c r="I51" s="469" t="s">
        <v>740</v>
      </c>
      <c r="J51" s="442" t="s">
        <v>271</v>
      </c>
      <c r="K51" s="442" t="s">
        <v>271</v>
      </c>
      <c r="L51" s="87" t="str">
        <f t="shared" si="11"/>
        <v>パイロットスタチン錠</v>
      </c>
      <c r="M51" s="470" t="str">
        <f t="shared" si="12"/>
        <v>錠剤</v>
      </c>
      <c r="N51" s="87"/>
      <c r="O51" s="442" t="str">
        <f t="shared" si="13"/>
        <v>浦安ジブリ製薬</v>
      </c>
      <c r="P51" s="489" t="s">
        <v>159</v>
      </c>
      <c r="Q51" s="442" t="s">
        <v>271</v>
      </c>
      <c r="R51" s="442"/>
      <c r="S51" s="442"/>
      <c r="T51" s="442"/>
      <c r="U51" s="153"/>
    </row>
    <row r="52" spans="1:21" ht="15" hidden="1" customHeight="1">
      <c r="A52" s="466" t="s">
        <v>741</v>
      </c>
      <c r="B52" s="467" t="s">
        <v>742</v>
      </c>
      <c r="C52" s="468">
        <v>2000</v>
      </c>
      <c r="D52" s="488"/>
      <c r="E52" s="258">
        <f t="shared" si="10"/>
        <v>2</v>
      </c>
      <c r="F52" s="258" t="s">
        <v>1752</v>
      </c>
      <c r="G52" s="472" t="s">
        <v>743</v>
      </c>
      <c r="H52" s="472" t="s">
        <v>744</v>
      </c>
      <c r="I52" s="469" t="s">
        <v>745</v>
      </c>
      <c r="J52" s="442" t="s">
        <v>271</v>
      </c>
      <c r="K52" s="442" t="s">
        <v>271</v>
      </c>
      <c r="L52" s="87" t="str">
        <f t="shared" si="11"/>
        <v>パイロットスタチン錠</v>
      </c>
      <c r="M52" s="470" t="str">
        <f t="shared" si="12"/>
        <v>錠剤</v>
      </c>
      <c r="N52" s="87"/>
      <c r="O52" s="442" t="str">
        <f t="shared" si="13"/>
        <v>浦安ジブリ製薬</v>
      </c>
      <c r="P52" s="442" t="str">
        <f>$P$51</f>
        <v>novel-excipients</v>
      </c>
      <c r="Q52" s="442" t="s">
        <v>271</v>
      </c>
      <c r="R52" s="442"/>
      <c r="S52" s="442"/>
      <c r="T52" s="442"/>
      <c r="U52" s="153"/>
    </row>
    <row r="53" spans="1:21" ht="15" hidden="1" customHeight="1">
      <c r="A53" s="466" t="s">
        <v>746</v>
      </c>
      <c r="B53" s="467" t="s">
        <v>742</v>
      </c>
      <c r="C53" s="468">
        <v>3000</v>
      </c>
      <c r="D53" s="488"/>
      <c r="E53" s="258">
        <f t="shared" si="10"/>
        <v>2</v>
      </c>
      <c r="F53" s="258" t="s">
        <v>1752</v>
      </c>
      <c r="G53" s="472" t="s">
        <v>747</v>
      </c>
      <c r="H53" s="472" t="s">
        <v>748</v>
      </c>
      <c r="I53" s="469" t="s">
        <v>749</v>
      </c>
      <c r="J53" s="442" t="s">
        <v>271</v>
      </c>
      <c r="K53" s="442" t="s">
        <v>271</v>
      </c>
      <c r="L53" s="87" t="str">
        <f t="shared" si="11"/>
        <v>パイロットスタチン錠</v>
      </c>
      <c r="M53" s="470" t="str">
        <f t="shared" si="12"/>
        <v>錠剤</v>
      </c>
      <c r="N53" s="87"/>
      <c r="O53" s="442" t="str">
        <f t="shared" si="13"/>
        <v>浦安ジブリ製薬</v>
      </c>
      <c r="P53" s="442" t="str">
        <f t="shared" ref="P53:P54" si="14">$P$51</f>
        <v>novel-excipients</v>
      </c>
      <c r="Q53" s="442" t="s">
        <v>271</v>
      </c>
      <c r="R53" s="442"/>
      <c r="S53" s="442"/>
      <c r="T53" s="442"/>
      <c r="U53" s="153"/>
    </row>
    <row r="54" spans="1:21" ht="15.75" hidden="1">
      <c r="A54" s="466" t="s">
        <v>750</v>
      </c>
      <c r="B54" s="467" t="s">
        <v>742</v>
      </c>
      <c r="C54" s="468">
        <v>4000</v>
      </c>
      <c r="D54" s="488"/>
      <c r="E54" s="258">
        <f t="shared" si="10"/>
        <v>2</v>
      </c>
      <c r="F54" s="258" t="s">
        <v>1752</v>
      </c>
      <c r="G54" s="472" t="s">
        <v>751</v>
      </c>
      <c r="H54" s="472" t="s">
        <v>752</v>
      </c>
      <c r="I54" s="469" t="s">
        <v>753</v>
      </c>
      <c r="J54" s="442" t="s">
        <v>271</v>
      </c>
      <c r="K54" s="442" t="s">
        <v>271</v>
      </c>
      <c r="L54" s="87" t="str">
        <f t="shared" si="11"/>
        <v>パイロットスタチン錠</v>
      </c>
      <c r="M54" s="470" t="str">
        <f t="shared" si="12"/>
        <v>錠剤</v>
      </c>
      <c r="N54" s="87"/>
      <c r="O54" s="442" t="str">
        <f t="shared" si="13"/>
        <v>浦安ジブリ製薬</v>
      </c>
      <c r="P54" s="442" t="str">
        <f t="shared" si="14"/>
        <v>novel-excipients</v>
      </c>
      <c r="Q54" s="442" t="s">
        <v>271</v>
      </c>
      <c r="R54" s="442"/>
      <c r="S54" s="442"/>
      <c r="T54" s="442"/>
      <c r="U54" s="153"/>
    </row>
    <row r="55" spans="1:21" ht="15" customHeight="1">
      <c r="A55" s="643" t="s">
        <v>754</v>
      </c>
      <c r="B55" s="644"/>
      <c r="C55" s="644"/>
      <c r="D55" s="644"/>
      <c r="E55" s="644"/>
      <c r="F55" s="644"/>
      <c r="G55" s="644"/>
      <c r="H55" s="644"/>
      <c r="I55" s="645"/>
      <c r="J55" s="442" t="s">
        <v>271</v>
      </c>
      <c r="K55" s="442" t="s">
        <v>271</v>
      </c>
      <c r="L55" s="87"/>
      <c r="M55" s="87"/>
      <c r="N55" s="87"/>
      <c r="O55" s="442"/>
      <c r="P55" s="442" t="s">
        <v>271</v>
      </c>
      <c r="Q55" s="442" t="s">
        <v>271</v>
      </c>
      <c r="R55" s="442"/>
      <c r="S55" s="442"/>
      <c r="T55" s="442"/>
      <c r="U55" s="153"/>
    </row>
    <row r="56" spans="1:21" ht="15" hidden="1" customHeight="1">
      <c r="A56" s="466" t="s">
        <v>755</v>
      </c>
      <c r="B56" s="467" t="s">
        <v>756</v>
      </c>
      <c r="C56" s="468">
        <v>1000</v>
      </c>
      <c r="D56" s="488"/>
      <c r="E56" s="258">
        <f t="shared" ref="E56:E61" si="15">$E$6</f>
        <v>2</v>
      </c>
      <c r="F56" s="258" t="s">
        <v>1752</v>
      </c>
      <c r="G56" s="472" t="s">
        <v>757</v>
      </c>
      <c r="H56" s="472" t="s">
        <v>625</v>
      </c>
      <c r="I56" s="469" t="s">
        <v>758</v>
      </c>
      <c r="J56" s="442" t="s">
        <v>271</v>
      </c>
      <c r="K56" s="442" t="s">
        <v>271</v>
      </c>
      <c r="L56" s="87" t="str">
        <f>$L$36</f>
        <v>パイロットスタチン錠</v>
      </c>
      <c r="M56" s="470" t="str">
        <f>$M$36</f>
        <v>錠剤</v>
      </c>
      <c r="N56" s="87"/>
      <c r="O56" s="442" t="str">
        <f>$O$36</f>
        <v>浦安ジブリ製薬</v>
      </c>
      <c r="P56" s="442" t="s">
        <v>271</v>
      </c>
      <c r="Q56" s="442" t="s">
        <v>271</v>
      </c>
      <c r="R56" s="442"/>
      <c r="S56" s="442"/>
      <c r="T56" s="442"/>
      <c r="U56" s="153"/>
    </row>
    <row r="57" spans="1:21" ht="15" hidden="1" customHeight="1">
      <c r="A57" s="466" t="s">
        <v>759</v>
      </c>
      <c r="B57" s="467" t="s">
        <v>760</v>
      </c>
      <c r="C57" s="468">
        <v>1000</v>
      </c>
      <c r="D57" s="488"/>
      <c r="E57" s="258">
        <f t="shared" si="15"/>
        <v>2</v>
      </c>
      <c r="F57" s="258" t="s">
        <v>1752</v>
      </c>
      <c r="G57" s="472" t="s">
        <v>761</v>
      </c>
      <c r="H57" s="472" t="s">
        <v>630</v>
      </c>
      <c r="I57" s="469" t="s">
        <v>762</v>
      </c>
      <c r="J57" s="442" t="s">
        <v>271</v>
      </c>
      <c r="K57" s="442" t="s">
        <v>271</v>
      </c>
      <c r="L57" s="87" t="str">
        <f t="shared" ref="L57:L61" si="16">$L$36</f>
        <v>パイロットスタチン錠</v>
      </c>
      <c r="M57" s="470" t="str">
        <f t="shared" ref="M57:M61" si="17">$M$36</f>
        <v>錠剤</v>
      </c>
      <c r="N57" s="87"/>
      <c r="O57" s="442" t="str">
        <f t="shared" ref="O57:O61" si="18">$O$36</f>
        <v>浦安ジブリ製薬</v>
      </c>
      <c r="P57" s="442" t="s">
        <v>271</v>
      </c>
      <c r="Q57" s="442" t="s">
        <v>271</v>
      </c>
      <c r="R57" s="442"/>
      <c r="S57" s="442"/>
      <c r="T57" s="442"/>
      <c r="U57" s="153"/>
    </row>
    <row r="58" spans="1:21" ht="15" hidden="1" customHeight="1">
      <c r="A58" s="466" t="s">
        <v>763</v>
      </c>
      <c r="B58" s="467" t="s">
        <v>764</v>
      </c>
      <c r="C58" s="468">
        <v>1000</v>
      </c>
      <c r="D58" s="488"/>
      <c r="E58" s="258">
        <f t="shared" si="15"/>
        <v>2</v>
      </c>
      <c r="F58" s="258" t="s">
        <v>1752</v>
      </c>
      <c r="G58" s="472" t="s">
        <v>765</v>
      </c>
      <c r="H58" s="472" t="s">
        <v>635</v>
      </c>
      <c r="I58" s="469" t="s">
        <v>766</v>
      </c>
      <c r="J58" s="442" t="s">
        <v>271</v>
      </c>
      <c r="K58" s="442" t="s">
        <v>271</v>
      </c>
      <c r="L58" s="87" t="str">
        <f t="shared" si="16"/>
        <v>パイロットスタチン錠</v>
      </c>
      <c r="M58" s="470" t="str">
        <f t="shared" si="17"/>
        <v>錠剤</v>
      </c>
      <c r="N58" s="87"/>
      <c r="O58" s="442" t="str">
        <f t="shared" si="18"/>
        <v>浦安ジブリ製薬</v>
      </c>
      <c r="P58" s="442" t="s">
        <v>271</v>
      </c>
      <c r="Q58" s="442" t="s">
        <v>271</v>
      </c>
      <c r="R58" s="442"/>
      <c r="S58" s="442"/>
      <c r="T58" s="442"/>
      <c r="U58" s="153"/>
    </row>
    <row r="59" spans="1:21" ht="15" hidden="1" customHeight="1">
      <c r="A59" s="466" t="s">
        <v>767</v>
      </c>
      <c r="B59" s="467" t="s">
        <v>768</v>
      </c>
      <c r="C59" s="468">
        <v>1000</v>
      </c>
      <c r="D59" s="488"/>
      <c r="E59" s="258">
        <f t="shared" si="15"/>
        <v>2</v>
      </c>
      <c r="F59" s="258" t="s">
        <v>1752</v>
      </c>
      <c r="G59" s="472" t="s">
        <v>769</v>
      </c>
      <c r="H59" s="472" t="s">
        <v>640</v>
      </c>
      <c r="I59" s="469" t="s">
        <v>770</v>
      </c>
      <c r="J59" s="442" t="s">
        <v>271</v>
      </c>
      <c r="K59" s="442" t="s">
        <v>271</v>
      </c>
      <c r="L59" s="87" t="str">
        <f t="shared" si="16"/>
        <v>パイロットスタチン錠</v>
      </c>
      <c r="M59" s="470" t="str">
        <f t="shared" si="17"/>
        <v>錠剤</v>
      </c>
      <c r="N59" s="87"/>
      <c r="O59" s="442" t="str">
        <f t="shared" si="18"/>
        <v>浦安ジブリ製薬</v>
      </c>
      <c r="P59" s="442" t="s">
        <v>271</v>
      </c>
      <c r="Q59" s="442" t="s">
        <v>271</v>
      </c>
      <c r="R59" s="442"/>
      <c r="S59" s="442"/>
      <c r="T59" s="442"/>
      <c r="U59" s="153"/>
    </row>
    <row r="60" spans="1:21" ht="15" hidden="1" customHeight="1">
      <c r="A60" s="466" t="s">
        <v>771</v>
      </c>
      <c r="B60" s="467" t="s">
        <v>772</v>
      </c>
      <c r="C60" s="468">
        <v>1000</v>
      </c>
      <c r="D60" s="488"/>
      <c r="E60" s="258">
        <f t="shared" si="15"/>
        <v>2</v>
      </c>
      <c r="F60" s="258" t="s">
        <v>1752</v>
      </c>
      <c r="G60" s="472" t="s">
        <v>773</v>
      </c>
      <c r="H60" s="472" t="s">
        <v>774</v>
      </c>
      <c r="I60" s="469" t="s">
        <v>775</v>
      </c>
      <c r="J60" s="442" t="s">
        <v>271</v>
      </c>
      <c r="K60" s="442" t="s">
        <v>271</v>
      </c>
      <c r="L60" s="87" t="str">
        <f t="shared" si="16"/>
        <v>パイロットスタチン錠</v>
      </c>
      <c r="M60" s="470" t="str">
        <f t="shared" si="17"/>
        <v>錠剤</v>
      </c>
      <c r="N60" s="87"/>
      <c r="O60" s="442" t="str">
        <f t="shared" si="18"/>
        <v>浦安ジブリ製薬</v>
      </c>
      <c r="P60" s="442" t="s">
        <v>271</v>
      </c>
      <c r="Q60" s="442" t="s">
        <v>271</v>
      </c>
      <c r="R60" s="442"/>
      <c r="S60" s="442"/>
      <c r="T60" s="442"/>
      <c r="U60" s="153"/>
    </row>
    <row r="61" spans="1:21" ht="15" hidden="1" customHeight="1">
      <c r="A61" s="466" t="s">
        <v>776</v>
      </c>
      <c r="B61" s="467" t="s">
        <v>777</v>
      </c>
      <c r="C61" s="468">
        <v>1000</v>
      </c>
      <c r="D61" s="488"/>
      <c r="E61" s="258">
        <f t="shared" si="15"/>
        <v>2</v>
      </c>
      <c r="F61" s="258" t="s">
        <v>1752</v>
      </c>
      <c r="G61" s="472" t="s">
        <v>778</v>
      </c>
      <c r="H61" s="472" t="s">
        <v>645</v>
      </c>
      <c r="I61" s="469" t="s">
        <v>779</v>
      </c>
      <c r="J61" s="442" t="s">
        <v>271</v>
      </c>
      <c r="K61" s="442" t="s">
        <v>271</v>
      </c>
      <c r="L61" s="87" t="str">
        <f t="shared" si="16"/>
        <v>パイロットスタチン錠</v>
      </c>
      <c r="M61" s="470" t="str">
        <f t="shared" si="17"/>
        <v>錠剤</v>
      </c>
      <c r="N61" s="87"/>
      <c r="O61" s="442" t="str">
        <f t="shared" si="18"/>
        <v>浦安ジブリ製薬</v>
      </c>
      <c r="P61" s="442" t="s">
        <v>271</v>
      </c>
      <c r="Q61" s="442" t="s">
        <v>271</v>
      </c>
      <c r="R61" s="442"/>
      <c r="S61" s="442"/>
      <c r="T61" s="442"/>
      <c r="U61" s="153"/>
    </row>
    <row r="62" spans="1:21" ht="15" customHeight="1">
      <c r="A62" s="643" t="s">
        <v>780</v>
      </c>
      <c r="B62" s="644"/>
      <c r="C62" s="644"/>
      <c r="D62" s="644"/>
      <c r="E62" s="644"/>
      <c r="F62" s="644"/>
      <c r="G62" s="644"/>
      <c r="H62" s="644"/>
      <c r="I62" s="645"/>
      <c r="J62" s="442" t="s">
        <v>271</v>
      </c>
      <c r="K62" s="442" t="s">
        <v>271</v>
      </c>
      <c r="L62" s="87"/>
      <c r="M62" s="87"/>
      <c r="N62" s="87"/>
      <c r="O62" s="442"/>
      <c r="P62" s="442" t="s">
        <v>271</v>
      </c>
      <c r="Q62" s="442" t="s">
        <v>271</v>
      </c>
      <c r="R62" s="442"/>
      <c r="S62" s="442"/>
      <c r="T62" s="442"/>
      <c r="U62" s="153"/>
    </row>
    <row r="63" spans="1:21" ht="15" hidden="1" customHeight="1">
      <c r="A63" s="466" t="s">
        <v>781</v>
      </c>
      <c r="B63" s="467" t="s">
        <v>782</v>
      </c>
      <c r="C63" s="468">
        <v>1000</v>
      </c>
      <c r="D63" s="488"/>
      <c r="E63" s="258">
        <f>$E$6</f>
        <v>2</v>
      </c>
      <c r="F63" s="258" t="s">
        <v>1752</v>
      </c>
      <c r="G63" s="472" t="s">
        <v>783</v>
      </c>
      <c r="H63" s="472" t="s">
        <v>651</v>
      </c>
      <c r="I63" s="469" t="s">
        <v>784</v>
      </c>
      <c r="J63" s="442" t="s">
        <v>271</v>
      </c>
      <c r="K63" s="442" t="s">
        <v>271</v>
      </c>
      <c r="L63" s="87" t="str">
        <f>$L$36</f>
        <v>パイロットスタチン錠</v>
      </c>
      <c r="M63" s="470" t="str">
        <f>$M$36</f>
        <v>錠剤</v>
      </c>
      <c r="N63" s="87"/>
      <c r="O63" s="442" t="str">
        <f>$O$36</f>
        <v>浦安ジブリ製薬</v>
      </c>
      <c r="P63" s="442" t="s">
        <v>271</v>
      </c>
      <c r="Q63" s="442" t="s">
        <v>271</v>
      </c>
      <c r="R63" s="442"/>
      <c r="S63" s="442"/>
      <c r="T63" s="442"/>
      <c r="U63" s="153"/>
    </row>
    <row r="64" spans="1:21" ht="15" customHeight="1">
      <c r="A64" s="643" t="s">
        <v>785</v>
      </c>
      <c r="B64" s="644"/>
      <c r="C64" s="644"/>
      <c r="D64" s="644"/>
      <c r="E64" s="644"/>
      <c r="F64" s="644"/>
      <c r="G64" s="644"/>
      <c r="H64" s="644"/>
      <c r="I64" s="645"/>
      <c r="J64" s="442" t="s">
        <v>271</v>
      </c>
      <c r="K64" s="442" t="s">
        <v>271</v>
      </c>
      <c r="L64" s="87"/>
      <c r="M64" s="87"/>
      <c r="N64" s="87"/>
      <c r="O64" s="442"/>
      <c r="P64" s="442" t="s">
        <v>271</v>
      </c>
      <c r="Q64" s="442" t="s">
        <v>271</v>
      </c>
      <c r="R64" s="442"/>
      <c r="S64" s="442"/>
      <c r="T64" s="442"/>
      <c r="U64" s="153"/>
    </row>
    <row r="65" spans="1:21" ht="15" hidden="1" customHeight="1">
      <c r="A65" s="466" t="s">
        <v>786</v>
      </c>
      <c r="B65" s="467" t="s">
        <v>787</v>
      </c>
      <c r="C65" s="468">
        <v>1000</v>
      </c>
      <c r="D65" s="488"/>
      <c r="E65" s="258">
        <f>$E$6</f>
        <v>2</v>
      </c>
      <c r="F65" s="258" t="s">
        <v>1752</v>
      </c>
      <c r="G65" s="472" t="s">
        <v>788</v>
      </c>
      <c r="H65" s="472" t="s">
        <v>657</v>
      </c>
      <c r="I65" s="469" t="s">
        <v>789</v>
      </c>
      <c r="J65" s="442" t="s">
        <v>271</v>
      </c>
      <c r="K65" s="442" t="s">
        <v>271</v>
      </c>
      <c r="L65" s="87" t="str">
        <f>$L$36</f>
        <v>パイロットスタチン錠</v>
      </c>
      <c r="M65" s="470" t="str">
        <f>$M$36</f>
        <v>錠剤</v>
      </c>
      <c r="N65" s="87"/>
      <c r="O65" s="442" t="str">
        <f>$O$36</f>
        <v>浦安ジブリ製薬</v>
      </c>
      <c r="P65" s="442" t="s">
        <v>271</v>
      </c>
      <c r="Q65" s="442" t="s">
        <v>271</v>
      </c>
      <c r="R65" s="442"/>
      <c r="S65" s="442"/>
      <c r="T65" s="442"/>
      <c r="U65" s="153"/>
    </row>
    <row r="66" spans="1:21" ht="15" customHeight="1">
      <c r="A66" s="643" t="s">
        <v>790</v>
      </c>
      <c r="B66" s="644"/>
      <c r="C66" s="644"/>
      <c r="D66" s="644"/>
      <c r="E66" s="644"/>
      <c r="F66" s="644"/>
      <c r="G66" s="644"/>
      <c r="H66" s="644"/>
      <c r="I66" s="645"/>
      <c r="J66" s="442" t="s">
        <v>271</v>
      </c>
      <c r="K66" s="442" t="s">
        <v>271</v>
      </c>
      <c r="L66" s="87"/>
      <c r="M66" s="87"/>
      <c r="N66" s="87"/>
      <c r="O66" s="442"/>
      <c r="P66" s="442" t="s">
        <v>271</v>
      </c>
      <c r="Q66" s="442" t="s">
        <v>271</v>
      </c>
      <c r="R66" s="442"/>
      <c r="S66" s="442"/>
      <c r="T66" s="442"/>
      <c r="U66" s="153"/>
    </row>
    <row r="67" spans="1:21" ht="15" customHeight="1">
      <c r="A67" s="159" t="s">
        <v>791</v>
      </c>
      <c r="B67" s="350" t="s">
        <v>792</v>
      </c>
      <c r="C67" s="351">
        <v>1000</v>
      </c>
      <c r="D67" s="357"/>
      <c r="E67" s="162">
        <v>3</v>
      </c>
      <c r="F67" s="99" t="s">
        <v>1755</v>
      </c>
      <c r="G67" s="354" t="s">
        <v>793</v>
      </c>
      <c r="H67" s="354" t="s">
        <v>663</v>
      </c>
      <c r="I67" s="101" t="s">
        <v>794</v>
      </c>
      <c r="J67" s="164" t="s">
        <v>271</v>
      </c>
      <c r="K67" s="164" t="s">
        <v>271</v>
      </c>
      <c r="L67" s="165" t="s">
        <v>456</v>
      </c>
      <c r="M67" s="165" t="s">
        <v>457</v>
      </c>
      <c r="N67" s="359"/>
      <c r="O67" s="165" t="s">
        <v>149</v>
      </c>
      <c r="P67" s="164" t="s">
        <v>271</v>
      </c>
      <c r="Q67" s="164" t="s">
        <v>271</v>
      </c>
      <c r="R67" s="164"/>
      <c r="S67" s="164"/>
      <c r="T67" s="80"/>
      <c r="U67" s="375"/>
    </row>
    <row r="68" spans="1:21" ht="15" customHeight="1">
      <c r="A68" s="159" t="s">
        <v>795</v>
      </c>
      <c r="B68" s="350" t="s">
        <v>796</v>
      </c>
      <c r="C68" s="351">
        <v>1000</v>
      </c>
      <c r="D68" s="357"/>
      <c r="E68" s="162">
        <f>$E$67</f>
        <v>3</v>
      </c>
      <c r="F68" s="99" t="s">
        <v>1755</v>
      </c>
      <c r="G68" s="354" t="s">
        <v>797</v>
      </c>
      <c r="H68" s="354" t="s">
        <v>668</v>
      </c>
      <c r="I68" s="101" t="s">
        <v>798</v>
      </c>
      <c r="J68" s="164" t="s">
        <v>271</v>
      </c>
      <c r="K68" s="164" t="s">
        <v>271</v>
      </c>
      <c r="L68" s="165" t="s">
        <v>456</v>
      </c>
      <c r="M68" s="165" t="s">
        <v>457</v>
      </c>
      <c r="N68" s="359"/>
      <c r="O68" s="165" t="s">
        <v>149</v>
      </c>
      <c r="P68" s="164" t="s">
        <v>271</v>
      </c>
      <c r="Q68" s="164" t="s">
        <v>271</v>
      </c>
      <c r="R68" s="164"/>
      <c r="S68" s="164"/>
      <c r="T68" s="80"/>
      <c r="U68" s="153"/>
    </row>
    <row r="69" spans="1:21" ht="15" customHeight="1">
      <c r="A69" s="159" t="s">
        <v>799</v>
      </c>
      <c r="B69" s="350" t="s">
        <v>800</v>
      </c>
      <c r="C69" s="351">
        <v>1000</v>
      </c>
      <c r="D69" s="357"/>
      <c r="E69" s="162">
        <f t="shared" ref="E69:E71" si="19">$E$67</f>
        <v>3</v>
      </c>
      <c r="F69" s="99" t="s">
        <v>1755</v>
      </c>
      <c r="G69" s="354" t="s">
        <v>801</v>
      </c>
      <c r="H69" s="354" t="s">
        <v>802</v>
      </c>
      <c r="I69" s="101" t="s">
        <v>803</v>
      </c>
      <c r="J69" s="164" t="s">
        <v>271</v>
      </c>
      <c r="K69" s="164" t="s">
        <v>271</v>
      </c>
      <c r="L69" s="165" t="s">
        <v>456</v>
      </c>
      <c r="M69" s="165" t="s">
        <v>457</v>
      </c>
      <c r="N69" s="359"/>
      <c r="O69" s="165" t="s">
        <v>149</v>
      </c>
      <c r="P69" s="164" t="s">
        <v>271</v>
      </c>
      <c r="Q69" s="164" t="s">
        <v>271</v>
      </c>
      <c r="R69" s="362"/>
      <c r="S69" s="164"/>
      <c r="T69" s="80"/>
      <c r="U69" s="153"/>
    </row>
    <row r="70" spans="1:21" ht="15" hidden="1" customHeight="1">
      <c r="A70" s="159" t="s">
        <v>804</v>
      </c>
      <c r="B70" s="350" t="s">
        <v>805</v>
      </c>
      <c r="C70" s="351">
        <v>2000</v>
      </c>
      <c r="D70" s="363"/>
      <c r="E70" s="162">
        <f t="shared" si="19"/>
        <v>3</v>
      </c>
      <c r="F70" s="99" t="s">
        <v>1755</v>
      </c>
      <c r="G70" s="101" t="s">
        <v>806</v>
      </c>
      <c r="H70" s="101" t="s">
        <v>673</v>
      </c>
      <c r="I70" s="101" t="s">
        <v>807</v>
      </c>
      <c r="J70" s="164"/>
      <c r="K70" s="164"/>
      <c r="L70" s="165" t="s">
        <v>456</v>
      </c>
      <c r="M70" s="165" t="s">
        <v>457</v>
      </c>
      <c r="N70" s="359"/>
      <c r="O70" s="165" t="s">
        <v>149</v>
      </c>
      <c r="P70" s="164" t="s">
        <v>271</v>
      </c>
      <c r="Q70" s="164" t="s">
        <v>271</v>
      </c>
      <c r="R70" s="352" t="s">
        <v>267</v>
      </c>
      <c r="S70" s="164"/>
      <c r="T70" s="80"/>
      <c r="U70" s="153"/>
    </row>
    <row r="71" spans="1:21" ht="15" customHeight="1">
      <c r="A71" s="159" t="s">
        <v>808</v>
      </c>
      <c r="B71" s="350" t="s">
        <v>800</v>
      </c>
      <c r="C71" s="351">
        <v>3000</v>
      </c>
      <c r="D71" s="363"/>
      <c r="E71" s="162">
        <f t="shared" si="19"/>
        <v>3</v>
      </c>
      <c r="F71" s="99" t="s">
        <v>1755</v>
      </c>
      <c r="G71" s="101" t="s">
        <v>809</v>
      </c>
      <c r="H71" s="101" t="s">
        <v>677</v>
      </c>
      <c r="I71" s="101" t="s">
        <v>810</v>
      </c>
      <c r="J71" s="164"/>
      <c r="K71" s="164"/>
      <c r="L71" s="165" t="s">
        <v>456</v>
      </c>
      <c r="M71" s="165" t="s">
        <v>457</v>
      </c>
      <c r="N71" s="359"/>
      <c r="O71" s="165" t="s">
        <v>149</v>
      </c>
      <c r="P71" s="164" t="s">
        <v>271</v>
      </c>
      <c r="Q71" s="164" t="s">
        <v>271</v>
      </c>
      <c r="R71" s="362" t="s">
        <v>268</v>
      </c>
      <c r="S71" s="164"/>
      <c r="T71" s="80"/>
      <c r="U71" s="153"/>
    </row>
    <row r="72" spans="1:21" ht="15" hidden="1" customHeight="1">
      <c r="A72" s="374" t="s">
        <v>811</v>
      </c>
      <c r="B72" s="350" t="s">
        <v>800</v>
      </c>
      <c r="C72" s="351">
        <v>4000</v>
      </c>
      <c r="D72" s="357"/>
      <c r="E72" s="162">
        <f t="shared" ref="E72" si="20">$E$6</f>
        <v>2</v>
      </c>
      <c r="F72" s="162" t="s">
        <v>1752</v>
      </c>
      <c r="G72" s="101" t="s">
        <v>812</v>
      </c>
      <c r="H72" s="101" t="s">
        <v>813</v>
      </c>
      <c r="I72" s="101" t="s">
        <v>814</v>
      </c>
      <c r="J72" s="164"/>
      <c r="K72" s="164"/>
      <c r="L72" s="360" t="str">
        <f>$L$36</f>
        <v>パイロットスタチン錠</v>
      </c>
      <c r="M72" s="358" t="str">
        <f t="shared" ref="M72" si="21">$M$36</f>
        <v>錠剤</v>
      </c>
      <c r="N72" s="359"/>
      <c r="O72" s="361" t="str">
        <f>$O$36</f>
        <v>浦安ジブリ製薬</v>
      </c>
      <c r="P72" s="164" t="s">
        <v>271</v>
      </c>
      <c r="Q72" s="164" t="s">
        <v>271</v>
      </c>
      <c r="R72" s="352" t="s">
        <v>270</v>
      </c>
      <c r="S72" s="164"/>
      <c r="T72" s="356"/>
      <c r="U72" s="153"/>
    </row>
    <row r="73" spans="1:21" ht="15" customHeight="1" collapsed="1">
      <c r="A73" s="443" t="s">
        <v>1756</v>
      </c>
      <c r="B73" s="439"/>
      <c r="C73" s="444"/>
      <c r="D73" s="486"/>
      <c r="E73" s="439"/>
      <c r="F73" s="444"/>
      <c r="G73" s="444"/>
      <c r="H73" s="444"/>
      <c r="I73" s="440"/>
      <c r="J73" s="441" t="s">
        <v>271</v>
      </c>
      <c r="K73" s="441" t="s">
        <v>271</v>
      </c>
      <c r="L73" s="441" t="s">
        <v>271</v>
      </c>
      <c r="M73" s="441" t="s">
        <v>271</v>
      </c>
      <c r="N73" s="441"/>
      <c r="O73" s="441" t="s">
        <v>271</v>
      </c>
      <c r="P73" s="441" t="s">
        <v>271</v>
      </c>
      <c r="Q73" s="441" t="s">
        <v>271</v>
      </c>
      <c r="R73" s="441"/>
      <c r="S73" s="441"/>
      <c r="T73" s="441"/>
      <c r="U73" s="153"/>
    </row>
    <row r="74" spans="1:21" ht="15" customHeight="1">
      <c r="A74" s="643" t="s">
        <v>816</v>
      </c>
      <c r="B74" s="644"/>
      <c r="C74" s="644"/>
      <c r="D74" s="644"/>
      <c r="E74" s="644"/>
      <c r="F74" s="644"/>
      <c r="G74" s="644"/>
      <c r="H74" s="644"/>
      <c r="I74" s="645"/>
      <c r="J74" s="442" t="s">
        <v>271</v>
      </c>
      <c r="K74" s="442" t="s">
        <v>271</v>
      </c>
      <c r="L74" s="442" t="s">
        <v>271</v>
      </c>
      <c r="M74" s="442" t="s">
        <v>271</v>
      </c>
      <c r="N74" s="442"/>
      <c r="O74" s="442" t="s">
        <v>271</v>
      </c>
      <c r="P74" s="442" t="s">
        <v>271</v>
      </c>
      <c r="Q74" s="442" t="s">
        <v>271</v>
      </c>
      <c r="R74" s="442"/>
      <c r="S74" s="442"/>
      <c r="T74" s="442"/>
      <c r="U74" s="153"/>
    </row>
    <row r="75" spans="1:21" ht="15" hidden="1" customHeight="1">
      <c r="A75" s="466" t="s">
        <v>681</v>
      </c>
      <c r="B75" s="467" t="s">
        <v>682</v>
      </c>
      <c r="C75" s="468">
        <v>1000</v>
      </c>
      <c r="D75" s="488"/>
      <c r="E75" s="258">
        <f>$E$6</f>
        <v>2</v>
      </c>
      <c r="F75" s="258" t="s">
        <v>1752</v>
      </c>
      <c r="G75" s="472" t="s">
        <v>683</v>
      </c>
      <c r="H75" s="472" t="s">
        <v>684</v>
      </c>
      <c r="I75" s="492" t="s">
        <v>817</v>
      </c>
      <c r="J75" s="442" t="s">
        <v>271</v>
      </c>
      <c r="K75" s="442" t="s">
        <v>271</v>
      </c>
      <c r="L75" s="493" t="s">
        <v>1757</v>
      </c>
      <c r="M75" s="493" t="s">
        <v>1758</v>
      </c>
      <c r="N75" s="494"/>
      <c r="O75" s="495" t="s">
        <v>1754</v>
      </c>
      <c r="P75" s="442" t="s">
        <v>271</v>
      </c>
      <c r="Q75" s="442" t="s">
        <v>271</v>
      </c>
      <c r="R75" s="442"/>
      <c r="S75" s="442"/>
      <c r="T75" s="442"/>
      <c r="U75" s="153"/>
    </row>
    <row r="76" spans="1:21" ht="15" customHeight="1">
      <c r="A76" s="643" t="s">
        <v>818</v>
      </c>
      <c r="B76" s="644"/>
      <c r="C76" s="644"/>
      <c r="D76" s="644"/>
      <c r="E76" s="644"/>
      <c r="F76" s="644"/>
      <c r="G76" s="644"/>
      <c r="H76" s="644"/>
      <c r="I76" s="645"/>
      <c r="J76" s="442" t="s">
        <v>271</v>
      </c>
      <c r="K76" s="442" t="s">
        <v>271</v>
      </c>
      <c r="L76" s="494"/>
      <c r="M76" s="494"/>
      <c r="N76" s="494"/>
      <c r="O76" s="496"/>
      <c r="P76" s="442" t="s">
        <v>271</v>
      </c>
      <c r="Q76" s="442" t="s">
        <v>271</v>
      </c>
      <c r="R76" s="442"/>
      <c r="S76" s="442"/>
      <c r="T76" s="442"/>
      <c r="U76" s="153"/>
    </row>
    <row r="77" spans="1:21" ht="15" hidden="1" customHeight="1">
      <c r="A77" s="466" t="s">
        <v>686</v>
      </c>
      <c r="B77" s="467" t="s">
        <v>687</v>
      </c>
      <c r="C77" s="468">
        <v>1000</v>
      </c>
      <c r="D77" s="488"/>
      <c r="E77" s="258">
        <f>$E$6</f>
        <v>2</v>
      </c>
      <c r="F77" s="258" t="s">
        <v>1752</v>
      </c>
      <c r="G77" s="472" t="s">
        <v>688</v>
      </c>
      <c r="H77" s="472" t="s">
        <v>689</v>
      </c>
      <c r="I77" s="492" t="s">
        <v>819</v>
      </c>
      <c r="J77" s="442" t="s">
        <v>271</v>
      </c>
      <c r="K77" s="442" t="s">
        <v>271</v>
      </c>
      <c r="L77" s="494" t="str">
        <f>$L$75</f>
        <v>パイロットスタチン顆粒</v>
      </c>
      <c r="M77" s="493" t="str">
        <f>$M$75</f>
        <v>顆粒剤</v>
      </c>
      <c r="N77" s="494"/>
      <c r="O77" s="496" t="str">
        <f>$O$75</f>
        <v>浦安ジブリ製薬</v>
      </c>
      <c r="P77" s="442" t="s">
        <v>271</v>
      </c>
      <c r="Q77" s="442" t="s">
        <v>271</v>
      </c>
      <c r="R77" s="442"/>
      <c r="S77" s="442"/>
      <c r="T77" s="442"/>
      <c r="U77" s="153"/>
    </row>
    <row r="78" spans="1:21" ht="15" customHeight="1">
      <c r="A78" s="643" t="s">
        <v>691</v>
      </c>
      <c r="B78" s="644"/>
      <c r="C78" s="644"/>
      <c r="D78" s="644"/>
      <c r="E78" s="644"/>
      <c r="F78" s="644"/>
      <c r="G78" s="644"/>
      <c r="H78" s="644"/>
      <c r="I78" s="645"/>
      <c r="J78" s="442" t="s">
        <v>271</v>
      </c>
      <c r="K78" s="442" t="s">
        <v>271</v>
      </c>
      <c r="L78" s="494"/>
      <c r="M78" s="494"/>
      <c r="N78" s="494"/>
      <c r="O78" s="496"/>
      <c r="P78" s="442" t="s">
        <v>271</v>
      </c>
      <c r="Q78" s="442" t="s">
        <v>271</v>
      </c>
      <c r="R78" s="442"/>
      <c r="S78" s="442"/>
      <c r="T78" s="442"/>
      <c r="U78" s="153"/>
    </row>
    <row r="79" spans="1:21" ht="15" hidden="1" customHeight="1">
      <c r="A79" s="466" t="s">
        <v>692</v>
      </c>
      <c r="B79" s="467" t="s">
        <v>693</v>
      </c>
      <c r="C79" s="468">
        <v>1000</v>
      </c>
      <c r="D79" s="488"/>
      <c r="E79" s="258">
        <f>$E$6</f>
        <v>2</v>
      </c>
      <c r="F79" s="258" t="s">
        <v>1752</v>
      </c>
      <c r="G79" s="472" t="s">
        <v>694</v>
      </c>
      <c r="H79" s="472" t="s">
        <v>695</v>
      </c>
      <c r="I79" s="492" t="s">
        <v>820</v>
      </c>
      <c r="J79" s="442" t="s">
        <v>271</v>
      </c>
      <c r="K79" s="442" t="s">
        <v>271</v>
      </c>
      <c r="L79" s="494" t="str">
        <f>$L$75</f>
        <v>パイロットスタチン顆粒</v>
      </c>
      <c r="M79" s="493" t="str">
        <f>$M$75</f>
        <v>顆粒剤</v>
      </c>
      <c r="N79" s="494"/>
      <c r="O79" s="496" t="str">
        <f>$O$75</f>
        <v>浦安ジブリ製薬</v>
      </c>
      <c r="P79" s="442" t="s">
        <v>271</v>
      </c>
      <c r="Q79" s="442" t="s">
        <v>271</v>
      </c>
      <c r="R79" s="442"/>
      <c r="S79" s="442"/>
      <c r="T79" s="442"/>
      <c r="U79" s="153"/>
    </row>
    <row r="80" spans="1:21" ht="15" hidden="1" customHeight="1">
      <c r="A80" s="466" t="s">
        <v>821</v>
      </c>
      <c r="B80" s="467" t="s">
        <v>698</v>
      </c>
      <c r="C80" s="468">
        <v>1000</v>
      </c>
      <c r="D80" s="488"/>
      <c r="E80" s="258">
        <f>$E$6</f>
        <v>2</v>
      </c>
      <c r="F80" s="258" t="s">
        <v>1752</v>
      </c>
      <c r="G80" s="472" t="s">
        <v>699</v>
      </c>
      <c r="H80" s="472" t="s">
        <v>700</v>
      </c>
      <c r="I80" s="492" t="s">
        <v>822</v>
      </c>
      <c r="J80" s="442" t="s">
        <v>271</v>
      </c>
      <c r="K80" s="442" t="s">
        <v>271</v>
      </c>
      <c r="L80" s="494" t="str">
        <f t="shared" ref="L80:L83" si="22">$L$75</f>
        <v>パイロットスタチン顆粒</v>
      </c>
      <c r="M80" s="493" t="str">
        <f t="shared" ref="M80:M83" si="23">$M$75</f>
        <v>顆粒剤</v>
      </c>
      <c r="N80" s="494"/>
      <c r="O80" s="496" t="str">
        <f t="shared" ref="O80:O83" si="24">$O$75</f>
        <v>浦安ジブリ製薬</v>
      </c>
      <c r="P80" s="442" t="s">
        <v>271</v>
      </c>
      <c r="Q80" s="442" t="s">
        <v>271</v>
      </c>
      <c r="R80" s="442"/>
      <c r="S80" s="442"/>
      <c r="T80" s="442"/>
      <c r="U80" s="153"/>
    </row>
    <row r="81" spans="1:21" ht="15" hidden="1" customHeight="1">
      <c r="A81" s="466" t="s">
        <v>702</v>
      </c>
      <c r="B81" s="467" t="s">
        <v>703</v>
      </c>
      <c r="C81" s="468">
        <v>1000</v>
      </c>
      <c r="D81" s="488"/>
      <c r="E81" s="258">
        <f>$E$6</f>
        <v>2</v>
      </c>
      <c r="F81" s="258" t="s">
        <v>1752</v>
      </c>
      <c r="G81" s="472" t="s">
        <v>704</v>
      </c>
      <c r="H81" s="472" t="s">
        <v>705</v>
      </c>
      <c r="I81" s="492" t="s">
        <v>823</v>
      </c>
      <c r="J81" s="442" t="s">
        <v>271</v>
      </c>
      <c r="K81" s="442" t="s">
        <v>271</v>
      </c>
      <c r="L81" s="494" t="str">
        <f t="shared" si="22"/>
        <v>パイロットスタチン顆粒</v>
      </c>
      <c r="M81" s="493" t="str">
        <f t="shared" si="23"/>
        <v>顆粒剤</v>
      </c>
      <c r="N81" s="494"/>
      <c r="O81" s="496" t="str">
        <f t="shared" si="24"/>
        <v>浦安ジブリ製薬</v>
      </c>
      <c r="P81" s="442" t="s">
        <v>271</v>
      </c>
      <c r="Q81" s="442" t="s">
        <v>271</v>
      </c>
      <c r="R81" s="442"/>
      <c r="S81" s="442"/>
      <c r="T81" s="442"/>
      <c r="U81" s="153"/>
    </row>
    <row r="82" spans="1:21" ht="15" hidden="1" customHeight="1">
      <c r="A82" s="466" t="s">
        <v>707</v>
      </c>
      <c r="B82" s="467" t="s">
        <v>708</v>
      </c>
      <c r="C82" s="468">
        <v>1000</v>
      </c>
      <c r="D82" s="488"/>
      <c r="E82" s="258">
        <f>$E$6</f>
        <v>2</v>
      </c>
      <c r="F82" s="258" t="s">
        <v>1752</v>
      </c>
      <c r="G82" s="472" t="s">
        <v>709</v>
      </c>
      <c r="H82" s="472" t="s">
        <v>598</v>
      </c>
      <c r="I82" s="492" t="s">
        <v>824</v>
      </c>
      <c r="J82" s="442" t="s">
        <v>271</v>
      </c>
      <c r="K82" s="442" t="s">
        <v>271</v>
      </c>
      <c r="L82" s="494" t="str">
        <f t="shared" si="22"/>
        <v>パイロットスタチン顆粒</v>
      </c>
      <c r="M82" s="493" t="str">
        <f t="shared" si="23"/>
        <v>顆粒剤</v>
      </c>
      <c r="N82" s="494"/>
      <c r="O82" s="496" t="str">
        <f t="shared" si="24"/>
        <v>浦安ジブリ製薬</v>
      </c>
      <c r="P82" s="442" t="s">
        <v>271</v>
      </c>
      <c r="Q82" s="442" t="s">
        <v>271</v>
      </c>
      <c r="R82" s="442"/>
      <c r="S82" s="442"/>
      <c r="T82" s="442"/>
      <c r="U82" s="153"/>
    </row>
    <row r="83" spans="1:21" ht="15" hidden="1" customHeight="1">
      <c r="A83" s="466" t="s">
        <v>711</v>
      </c>
      <c r="B83" s="467" t="s">
        <v>712</v>
      </c>
      <c r="C83" s="468">
        <v>1000</v>
      </c>
      <c r="D83" s="488"/>
      <c r="E83" s="258">
        <f>$E$6</f>
        <v>2</v>
      </c>
      <c r="F83" s="258" t="s">
        <v>1752</v>
      </c>
      <c r="G83" s="472" t="s">
        <v>713</v>
      </c>
      <c r="H83" s="472" t="s">
        <v>603</v>
      </c>
      <c r="I83" s="492" t="s">
        <v>825</v>
      </c>
      <c r="J83" s="442" t="s">
        <v>271</v>
      </c>
      <c r="K83" s="442" t="s">
        <v>271</v>
      </c>
      <c r="L83" s="494" t="str">
        <f t="shared" si="22"/>
        <v>パイロットスタチン顆粒</v>
      </c>
      <c r="M83" s="493" t="str">
        <f t="shared" si="23"/>
        <v>顆粒剤</v>
      </c>
      <c r="N83" s="494"/>
      <c r="O83" s="496" t="str">
        <f t="shared" si="24"/>
        <v>浦安ジブリ製薬</v>
      </c>
      <c r="P83" s="442" t="s">
        <v>271</v>
      </c>
      <c r="Q83" s="442" t="s">
        <v>271</v>
      </c>
      <c r="R83" s="442"/>
      <c r="S83" s="442"/>
      <c r="T83" s="442"/>
      <c r="U83" s="153"/>
    </row>
    <row r="84" spans="1:21" ht="15" customHeight="1">
      <c r="A84" s="643" t="s">
        <v>715</v>
      </c>
      <c r="B84" s="644"/>
      <c r="C84" s="644"/>
      <c r="D84" s="644"/>
      <c r="E84" s="644"/>
      <c r="F84" s="644"/>
      <c r="G84" s="644"/>
      <c r="H84" s="644"/>
      <c r="I84" s="645"/>
      <c r="J84" s="442" t="s">
        <v>271</v>
      </c>
      <c r="K84" s="442" t="s">
        <v>271</v>
      </c>
      <c r="L84" s="494"/>
      <c r="M84" s="494"/>
      <c r="N84" s="494"/>
      <c r="O84" s="496"/>
      <c r="P84" s="442" t="s">
        <v>271</v>
      </c>
      <c r="Q84" s="442" t="s">
        <v>271</v>
      </c>
      <c r="R84" s="442"/>
      <c r="S84" s="442"/>
      <c r="T84" s="442"/>
      <c r="U84" s="153"/>
    </row>
    <row r="85" spans="1:21" ht="15" hidden="1" customHeight="1">
      <c r="A85" s="466" t="s">
        <v>716</v>
      </c>
      <c r="B85" s="467" t="s">
        <v>717</v>
      </c>
      <c r="C85" s="468">
        <v>1000</v>
      </c>
      <c r="D85" s="488"/>
      <c r="E85" s="258">
        <f t="shared" ref="E85:E93" si="25">$E$6</f>
        <v>2</v>
      </c>
      <c r="F85" s="258" t="s">
        <v>1752</v>
      </c>
      <c r="G85" s="472" t="s">
        <v>718</v>
      </c>
      <c r="H85" s="472" t="s">
        <v>625</v>
      </c>
      <c r="I85" s="492" t="s">
        <v>826</v>
      </c>
      <c r="J85" s="442" t="s">
        <v>271</v>
      </c>
      <c r="K85" s="442" t="s">
        <v>271</v>
      </c>
      <c r="L85" s="494" t="str">
        <f>$L$75</f>
        <v>パイロットスタチン顆粒</v>
      </c>
      <c r="M85" s="493" t="str">
        <f>$M$75</f>
        <v>顆粒剤</v>
      </c>
      <c r="N85" s="494"/>
      <c r="O85" s="496" t="str">
        <f>$O$75</f>
        <v>浦安ジブリ製薬</v>
      </c>
      <c r="P85" s="470" t="s">
        <v>157</v>
      </c>
      <c r="Q85" s="442" t="s">
        <v>271</v>
      </c>
      <c r="R85" s="442"/>
      <c r="S85" s="442"/>
      <c r="T85" s="442"/>
      <c r="U85" s="153"/>
    </row>
    <row r="86" spans="1:21" ht="15" hidden="1" customHeight="1">
      <c r="A86" s="466" t="s">
        <v>720</v>
      </c>
      <c r="B86" s="467" t="s">
        <v>721</v>
      </c>
      <c r="C86" s="468">
        <v>1000</v>
      </c>
      <c r="D86" s="488"/>
      <c r="E86" s="258">
        <f t="shared" si="25"/>
        <v>2</v>
      </c>
      <c r="F86" s="258" t="s">
        <v>1752</v>
      </c>
      <c r="G86" s="472" t="s">
        <v>722</v>
      </c>
      <c r="H86" s="472" t="s">
        <v>630</v>
      </c>
      <c r="I86" s="492" t="s">
        <v>827</v>
      </c>
      <c r="J86" s="442" t="s">
        <v>271</v>
      </c>
      <c r="K86" s="442" t="s">
        <v>271</v>
      </c>
      <c r="L86" s="494" t="str">
        <f t="shared" ref="L86:L93" si="26">$L$75</f>
        <v>パイロットスタチン顆粒</v>
      </c>
      <c r="M86" s="493" t="str">
        <f t="shared" ref="M86:M93" si="27">$M$75</f>
        <v>顆粒剤</v>
      </c>
      <c r="N86" s="494"/>
      <c r="O86" s="496" t="str">
        <f t="shared" ref="O86:O93" si="28">$O$75</f>
        <v>浦安ジブリ製薬</v>
      </c>
      <c r="P86" s="87" t="str">
        <f>$P$85</f>
        <v>compendial-excipients</v>
      </c>
      <c r="Q86" s="442" t="s">
        <v>271</v>
      </c>
      <c r="R86" s="442"/>
      <c r="S86" s="442"/>
      <c r="T86" s="442"/>
      <c r="U86" s="153"/>
    </row>
    <row r="87" spans="1:21" ht="15" hidden="1" customHeight="1">
      <c r="A87" s="466" t="s">
        <v>724</v>
      </c>
      <c r="B87" s="467" t="s">
        <v>725</v>
      </c>
      <c r="C87" s="468">
        <v>1000</v>
      </c>
      <c r="D87" s="488"/>
      <c r="E87" s="258">
        <f t="shared" si="25"/>
        <v>2</v>
      </c>
      <c r="F87" s="258" t="s">
        <v>1752</v>
      </c>
      <c r="G87" s="472" t="s">
        <v>726</v>
      </c>
      <c r="H87" s="472" t="s">
        <v>635</v>
      </c>
      <c r="I87" s="492" t="s">
        <v>828</v>
      </c>
      <c r="J87" s="442" t="s">
        <v>271</v>
      </c>
      <c r="K87" s="442" t="s">
        <v>271</v>
      </c>
      <c r="L87" s="494" t="str">
        <f t="shared" si="26"/>
        <v>パイロットスタチン顆粒</v>
      </c>
      <c r="M87" s="493" t="str">
        <f t="shared" si="27"/>
        <v>顆粒剤</v>
      </c>
      <c r="N87" s="494"/>
      <c r="O87" s="496" t="str">
        <f t="shared" si="28"/>
        <v>浦安ジブリ製薬</v>
      </c>
      <c r="P87" s="87" t="str">
        <f t="shared" ref="P87:P89" si="29">$P$85</f>
        <v>compendial-excipients</v>
      </c>
      <c r="Q87" s="442" t="s">
        <v>271</v>
      </c>
      <c r="R87" s="442"/>
      <c r="S87" s="442"/>
      <c r="T87" s="442"/>
      <c r="U87" s="153"/>
    </row>
    <row r="88" spans="1:21" ht="15" hidden="1" customHeight="1">
      <c r="A88" s="466" t="s">
        <v>728</v>
      </c>
      <c r="B88" s="467" t="s">
        <v>729</v>
      </c>
      <c r="C88" s="468">
        <v>1000</v>
      </c>
      <c r="D88" s="488"/>
      <c r="E88" s="258">
        <f t="shared" si="25"/>
        <v>2</v>
      </c>
      <c r="F88" s="258" t="s">
        <v>1752</v>
      </c>
      <c r="G88" s="472" t="s">
        <v>730</v>
      </c>
      <c r="H88" s="472" t="s">
        <v>645</v>
      </c>
      <c r="I88" s="492" t="s">
        <v>829</v>
      </c>
      <c r="J88" s="442" t="s">
        <v>271</v>
      </c>
      <c r="K88" s="442" t="s">
        <v>271</v>
      </c>
      <c r="L88" s="494" t="str">
        <f t="shared" si="26"/>
        <v>パイロットスタチン顆粒</v>
      </c>
      <c r="M88" s="493" t="str">
        <f t="shared" si="27"/>
        <v>顆粒剤</v>
      </c>
      <c r="N88" s="494"/>
      <c r="O88" s="496" t="str">
        <f t="shared" si="28"/>
        <v>浦安ジブリ製薬</v>
      </c>
      <c r="P88" s="87" t="str">
        <f t="shared" si="29"/>
        <v>compendial-excipients</v>
      </c>
      <c r="Q88" s="442" t="s">
        <v>271</v>
      </c>
      <c r="R88" s="442"/>
      <c r="S88" s="442"/>
      <c r="T88" s="442"/>
      <c r="U88" s="153"/>
    </row>
    <row r="89" spans="1:21" ht="15" hidden="1" customHeight="1">
      <c r="A89" s="466" t="s">
        <v>732</v>
      </c>
      <c r="B89" s="467" t="s">
        <v>733</v>
      </c>
      <c r="C89" s="468">
        <v>1000</v>
      </c>
      <c r="D89" s="488"/>
      <c r="E89" s="258">
        <f t="shared" si="25"/>
        <v>2</v>
      </c>
      <c r="F89" s="258" t="s">
        <v>1752</v>
      </c>
      <c r="G89" s="472" t="s">
        <v>261</v>
      </c>
      <c r="H89" s="472" t="s">
        <v>734</v>
      </c>
      <c r="I89" s="492" t="s">
        <v>830</v>
      </c>
      <c r="J89" s="442" t="s">
        <v>271</v>
      </c>
      <c r="K89" s="442" t="s">
        <v>271</v>
      </c>
      <c r="L89" s="494" t="str">
        <f t="shared" si="26"/>
        <v>パイロットスタチン顆粒</v>
      </c>
      <c r="M89" s="493" t="str">
        <f t="shared" si="27"/>
        <v>顆粒剤</v>
      </c>
      <c r="N89" s="494"/>
      <c r="O89" s="496" t="str">
        <f t="shared" si="28"/>
        <v>浦安ジブリ製薬</v>
      </c>
      <c r="P89" s="87" t="str">
        <f t="shared" si="29"/>
        <v>compendial-excipients</v>
      </c>
      <c r="Q89" s="442" t="s">
        <v>271</v>
      </c>
      <c r="R89" s="442"/>
      <c r="S89" s="442"/>
      <c r="T89" s="442"/>
      <c r="U89" s="153"/>
    </row>
    <row r="90" spans="1:21" ht="15" hidden="1" customHeight="1">
      <c r="A90" s="466" t="s">
        <v>736</v>
      </c>
      <c r="B90" s="467" t="s">
        <v>742</v>
      </c>
      <c r="C90" s="497">
        <v>1000</v>
      </c>
      <c r="D90" s="488"/>
      <c r="E90" s="258">
        <f t="shared" si="25"/>
        <v>2</v>
      </c>
      <c r="F90" s="258" t="s">
        <v>1752</v>
      </c>
      <c r="G90" s="472" t="s">
        <v>738</v>
      </c>
      <c r="H90" s="472" t="s">
        <v>739</v>
      </c>
      <c r="I90" s="492" t="s">
        <v>831</v>
      </c>
      <c r="J90" s="442" t="s">
        <v>271</v>
      </c>
      <c r="K90" s="442" t="s">
        <v>271</v>
      </c>
      <c r="L90" s="494" t="str">
        <f t="shared" si="26"/>
        <v>パイロットスタチン顆粒</v>
      </c>
      <c r="M90" s="493" t="str">
        <f t="shared" si="27"/>
        <v>顆粒剤</v>
      </c>
      <c r="N90" s="494"/>
      <c r="O90" s="496" t="str">
        <f t="shared" si="28"/>
        <v>浦安ジブリ製薬</v>
      </c>
      <c r="P90" s="489" t="s">
        <v>160</v>
      </c>
      <c r="Q90" s="442" t="s">
        <v>271</v>
      </c>
      <c r="R90" s="442"/>
      <c r="S90" s="442"/>
      <c r="T90" s="442"/>
      <c r="U90" s="153"/>
    </row>
    <row r="91" spans="1:21" ht="15" hidden="1" customHeight="1">
      <c r="A91" s="466" t="s">
        <v>741</v>
      </c>
      <c r="B91" s="467" t="s">
        <v>742</v>
      </c>
      <c r="C91" s="497">
        <v>2000</v>
      </c>
      <c r="D91" s="488"/>
      <c r="E91" s="258">
        <f t="shared" si="25"/>
        <v>2</v>
      </c>
      <c r="F91" s="258" t="s">
        <v>1752</v>
      </c>
      <c r="G91" s="472" t="s">
        <v>743</v>
      </c>
      <c r="H91" s="472" t="s">
        <v>744</v>
      </c>
      <c r="I91" s="492" t="s">
        <v>832</v>
      </c>
      <c r="J91" s="442" t="s">
        <v>271</v>
      </c>
      <c r="K91" s="442" t="s">
        <v>271</v>
      </c>
      <c r="L91" s="494" t="str">
        <f t="shared" si="26"/>
        <v>パイロットスタチン顆粒</v>
      </c>
      <c r="M91" s="493" t="str">
        <f t="shared" si="27"/>
        <v>顆粒剤</v>
      </c>
      <c r="N91" s="494"/>
      <c r="O91" s="496" t="str">
        <f t="shared" si="28"/>
        <v>浦安ジブリ製薬</v>
      </c>
      <c r="P91" s="498" t="str">
        <f>$P$90</f>
        <v>novel-excip1</v>
      </c>
      <c r="Q91" s="442" t="s">
        <v>271</v>
      </c>
      <c r="R91" s="442"/>
      <c r="S91" s="442"/>
      <c r="T91" s="442"/>
      <c r="U91" s="153"/>
    </row>
    <row r="92" spans="1:21" ht="15" hidden="1" customHeight="1">
      <c r="A92" s="466" t="s">
        <v>746</v>
      </c>
      <c r="B92" s="467" t="s">
        <v>742</v>
      </c>
      <c r="C92" s="497">
        <v>3000</v>
      </c>
      <c r="D92" s="488"/>
      <c r="E92" s="258">
        <f t="shared" si="25"/>
        <v>2</v>
      </c>
      <c r="F92" s="258" t="s">
        <v>1752</v>
      </c>
      <c r="G92" s="472" t="s">
        <v>747</v>
      </c>
      <c r="H92" s="472" t="s">
        <v>748</v>
      </c>
      <c r="I92" s="492" t="s">
        <v>833</v>
      </c>
      <c r="J92" s="442" t="s">
        <v>271</v>
      </c>
      <c r="K92" s="442" t="s">
        <v>271</v>
      </c>
      <c r="L92" s="494" t="str">
        <f t="shared" si="26"/>
        <v>パイロットスタチン顆粒</v>
      </c>
      <c r="M92" s="493" t="str">
        <f t="shared" si="27"/>
        <v>顆粒剤</v>
      </c>
      <c r="N92" s="494"/>
      <c r="O92" s="496" t="str">
        <f t="shared" si="28"/>
        <v>浦安ジブリ製薬</v>
      </c>
      <c r="P92" s="498" t="str">
        <f t="shared" ref="P92:P93" si="30">$P$90</f>
        <v>novel-excip1</v>
      </c>
      <c r="Q92" s="442" t="s">
        <v>271</v>
      </c>
      <c r="R92" s="442"/>
      <c r="S92" s="442"/>
      <c r="T92" s="442"/>
      <c r="U92" s="153"/>
    </row>
    <row r="93" spans="1:21" ht="15" hidden="1" customHeight="1">
      <c r="A93" s="466" t="s">
        <v>750</v>
      </c>
      <c r="B93" s="467" t="s">
        <v>742</v>
      </c>
      <c r="C93" s="497">
        <v>4000</v>
      </c>
      <c r="D93" s="488"/>
      <c r="E93" s="258">
        <f t="shared" si="25"/>
        <v>2</v>
      </c>
      <c r="F93" s="258" t="s">
        <v>1752</v>
      </c>
      <c r="G93" s="472" t="s">
        <v>751</v>
      </c>
      <c r="H93" s="472" t="s">
        <v>752</v>
      </c>
      <c r="I93" s="492" t="s">
        <v>834</v>
      </c>
      <c r="J93" s="442" t="s">
        <v>271</v>
      </c>
      <c r="K93" s="442" t="s">
        <v>271</v>
      </c>
      <c r="L93" s="494" t="str">
        <f t="shared" si="26"/>
        <v>パイロットスタチン顆粒</v>
      </c>
      <c r="M93" s="493" t="str">
        <f t="shared" si="27"/>
        <v>顆粒剤</v>
      </c>
      <c r="N93" s="494"/>
      <c r="O93" s="496" t="str">
        <f t="shared" si="28"/>
        <v>浦安ジブリ製薬</v>
      </c>
      <c r="P93" s="498" t="str">
        <f t="shared" si="30"/>
        <v>novel-excip1</v>
      </c>
      <c r="Q93" s="442" t="s">
        <v>271</v>
      </c>
      <c r="R93" s="442"/>
      <c r="S93" s="442"/>
      <c r="T93" s="442"/>
      <c r="U93" s="153"/>
    </row>
    <row r="94" spans="1:21" ht="15" customHeight="1">
      <c r="A94" s="643" t="s">
        <v>754</v>
      </c>
      <c r="B94" s="644"/>
      <c r="C94" s="644"/>
      <c r="D94" s="644"/>
      <c r="E94" s="644"/>
      <c r="F94" s="644"/>
      <c r="G94" s="644"/>
      <c r="H94" s="644"/>
      <c r="I94" s="645"/>
      <c r="J94" s="442" t="s">
        <v>271</v>
      </c>
      <c r="K94" s="442" t="s">
        <v>271</v>
      </c>
      <c r="L94" s="494"/>
      <c r="M94" s="494"/>
      <c r="N94" s="494"/>
      <c r="O94" s="496"/>
      <c r="P94" s="442" t="s">
        <v>271</v>
      </c>
      <c r="Q94" s="442" t="s">
        <v>271</v>
      </c>
      <c r="R94" s="442"/>
      <c r="S94" s="442"/>
      <c r="T94" s="442"/>
      <c r="U94" s="153"/>
    </row>
    <row r="95" spans="1:21" ht="15" hidden="1" customHeight="1">
      <c r="A95" s="466" t="s">
        <v>755</v>
      </c>
      <c r="B95" s="467" t="s">
        <v>756</v>
      </c>
      <c r="C95" s="468">
        <v>1000</v>
      </c>
      <c r="D95" s="488"/>
      <c r="E95" s="258">
        <f t="shared" ref="E95:E100" si="31">$E$6</f>
        <v>2</v>
      </c>
      <c r="F95" s="258" t="s">
        <v>1752</v>
      </c>
      <c r="G95" s="472" t="s">
        <v>757</v>
      </c>
      <c r="H95" s="472" t="s">
        <v>625</v>
      </c>
      <c r="I95" s="492" t="s">
        <v>835</v>
      </c>
      <c r="J95" s="442" t="s">
        <v>271</v>
      </c>
      <c r="K95" s="442" t="s">
        <v>271</v>
      </c>
      <c r="L95" s="494" t="str">
        <f>$L$75</f>
        <v>パイロットスタチン顆粒</v>
      </c>
      <c r="M95" s="493" t="str">
        <f>$M$75</f>
        <v>顆粒剤</v>
      </c>
      <c r="N95" s="494"/>
      <c r="O95" s="496" t="str">
        <f>$O$75</f>
        <v>浦安ジブリ製薬</v>
      </c>
      <c r="P95" s="442" t="s">
        <v>271</v>
      </c>
      <c r="Q95" s="442" t="s">
        <v>271</v>
      </c>
      <c r="R95" s="442"/>
      <c r="S95" s="442"/>
      <c r="T95" s="442"/>
      <c r="U95" s="153"/>
    </row>
    <row r="96" spans="1:21" ht="15" hidden="1" customHeight="1">
      <c r="A96" s="466" t="s">
        <v>759</v>
      </c>
      <c r="B96" s="467" t="s">
        <v>760</v>
      </c>
      <c r="C96" s="468">
        <v>1000</v>
      </c>
      <c r="D96" s="488"/>
      <c r="E96" s="258">
        <f t="shared" si="31"/>
        <v>2</v>
      </c>
      <c r="F96" s="258" t="s">
        <v>1752</v>
      </c>
      <c r="G96" s="472" t="s">
        <v>761</v>
      </c>
      <c r="H96" s="472" t="s">
        <v>630</v>
      </c>
      <c r="I96" s="492" t="s">
        <v>836</v>
      </c>
      <c r="J96" s="442" t="s">
        <v>271</v>
      </c>
      <c r="K96" s="442" t="s">
        <v>271</v>
      </c>
      <c r="L96" s="494" t="str">
        <f t="shared" ref="L96:L100" si="32">$L$75</f>
        <v>パイロットスタチン顆粒</v>
      </c>
      <c r="M96" s="493" t="str">
        <f t="shared" ref="M96:M100" si="33">$M$75</f>
        <v>顆粒剤</v>
      </c>
      <c r="N96" s="494"/>
      <c r="O96" s="496" t="str">
        <f t="shared" ref="O96:O100" si="34">$O$75</f>
        <v>浦安ジブリ製薬</v>
      </c>
      <c r="P96" s="442" t="s">
        <v>271</v>
      </c>
      <c r="Q96" s="442" t="s">
        <v>271</v>
      </c>
      <c r="R96" s="442"/>
      <c r="S96" s="442"/>
      <c r="T96" s="442"/>
      <c r="U96" s="153"/>
    </row>
    <row r="97" spans="1:21" ht="15" hidden="1" customHeight="1">
      <c r="A97" s="466" t="s">
        <v>763</v>
      </c>
      <c r="B97" s="467" t="s">
        <v>764</v>
      </c>
      <c r="C97" s="468">
        <v>1000</v>
      </c>
      <c r="D97" s="488"/>
      <c r="E97" s="258">
        <f t="shared" si="31"/>
        <v>2</v>
      </c>
      <c r="F97" s="258" t="s">
        <v>1752</v>
      </c>
      <c r="G97" s="472" t="s">
        <v>765</v>
      </c>
      <c r="H97" s="472" t="s">
        <v>635</v>
      </c>
      <c r="I97" s="492" t="s">
        <v>837</v>
      </c>
      <c r="J97" s="442" t="s">
        <v>271</v>
      </c>
      <c r="K97" s="442" t="s">
        <v>271</v>
      </c>
      <c r="L97" s="494" t="str">
        <f t="shared" si="32"/>
        <v>パイロットスタチン顆粒</v>
      </c>
      <c r="M97" s="493" t="str">
        <f t="shared" si="33"/>
        <v>顆粒剤</v>
      </c>
      <c r="N97" s="494"/>
      <c r="O97" s="496" t="str">
        <f t="shared" si="34"/>
        <v>浦安ジブリ製薬</v>
      </c>
      <c r="P97" s="442" t="s">
        <v>271</v>
      </c>
      <c r="Q97" s="442" t="s">
        <v>271</v>
      </c>
      <c r="R97" s="442"/>
      <c r="S97" s="442"/>
      <c r="T97" s="442"/>
      <c r="U97" s="153"/>
    </row>
    <row r="98" spans="1:21" ht="15" hidden="1" customHeight="1">
      <c r="A98" s="466" t="s">
        <v>767</v>
      </c>
      <c r="B98" s="467" t="s">
        <v>768</v>
      </c>
      <c r="C98" s="468">
        <v>1000</v>
      </c>
      <c r="D98" s="488"/>
      <c r="E98" s="258">
        <f t="shared" si="31"/>
        <v>2</v>
      </c>
      <c r="F98" s="258" t="s">
        <v>1752</v>
      </c>
      <c r="G98" s="472" t="s">
        <v>769</v>
      </c>
      <c r="H98" s="472" t="s">
        <v>640</v>
      </c>
      <c r="I98" s="492" t="s">
        <v>838</v>
      </c>
      <c r="J98" s="442" t="s">
        <v>271</v>
      </c>
      <c r="K98" s="442" t="s">
        <v>271</v>
      </c>
      <c r="L98" s="494" t="str">
        <f t="shared" si="32"/>
        <v>パイロットスタチン顆粒</v>
      </c>
      <c r="M98" s="493" t="str">
        <f t="shared" si="33"/>
        <v>顆粒剤</v>
      </c>
      <c r="N98" s="494"/>
      <c r="O98" s="496" t="str">
        <f t="shared" si="34"/>
        <v>浦安ジブリ製薬</v>
      </c>
      <c r="P98" s="442" t="s">
        <v>271</v>
      </c>
      <c r="Q98" s="442" t="s">
        <v>271</v>
      </c>
      <c r="R98" s="442"/>
      <c r="S98" s="442"/>
      <c r="T98" s="442"/>
      <c r="U98" s="153"/>
    </row>
    <row r="99" spans="1:21" ht="15" hidden="1" customHeight="1">
      <c r="A99" s="466" t="s">
        <v>771</v>
      </c>
      <c r="B99" s="467" t="s">
        <v>772</v>
      </c>
      <c r="C99" s="468">
        <v>1000</v>
      </c>
      <c r="D99" s="488"/>
      <c r="E99" s="258">
        <f t="shared" si="31"/>
        <v>2</v>
      </c>
      <c r="F99" s="258" t="s">
        <v>1752</v>
      </c>
      <c r="G99" s="472" t="s">
        <v>773</v>
      </c>
      <c r="H99" s="472" t="s">
        <v>774</v>
      </c>
      <c r="I99" s="492" t="s">
        <v>839</v>
      </c>
      <c r="J99" s="442" t="s">
        <v>271</v>
      </c>
      <c r="K99" s="442" t="s">
        <v>271</v>
      </c>
      <c r="L99" s="494" t="str">
        <f t="shared" si="32"/>
        <v>パイロットスタチン顆粒</v>
      </c>
      <c r="M99" s="493" t="str">
        <f t="shared" si="33"/>
        <v>顆粒剤</v>
      </c>
      <c r="N99" s="494"/>
      <c r="O99" s="496" t="str">
        <f t="shared" si="34"/>
        <v>浦安ジブリ製薬</v>
      </c>
      <c r="P99" s="442" t="s">
        <v>271</v>
      </c>
      <c r="Q99" s="442" t="s">
        <v>271</v>
      </c>
      <c r="R99" s="442"/>
      <c r="S99" s="442"/>
      <c r="T99" s="442"/>
      <c r="U99" s="153"/>
    </row>
    <row r="100" spans="1:21" ht="15" hidden="1" customHeight="1">
      <c r="A100" s="466" t="s">
        <v>776</v>
      </c>
      <c r="B100" s="467" t="s">
        <v>777</v>
      </c>
      <c r="C100" s="468">
        <v>1000</v>
      </c>
      <c r="D100" s="488"/>
      <c r="E100" s="258">
        <f t="shared" si="31"/>
        <v>2</v>
      </c>
      <c r="F100" s="258" t="s">
        <v>1752</v>
      </c>
      <c r="G100" s="472" t="s">
        <v>778</v>
      </c>
      <c r="H100" s="472" t="s">
        <v>645</v>
      </c>
      <c r="I100" s="492" t="s">
        <v>840</v>
      </c>
      <c r="J100" s="442" t="s">
        <v>271</v>
      </c>
      <c r="K100" s="442" t="s">
        <v>271</v>
      </c>
      <c r="L100" s="494" t="str">
        <f t="shared" si="32"/>
        <v>パイロットスタチン顆粒</v>
      </c>
      <c r="M100" s="493" t="str">
        <f t="shared" si="33"/>
        <v>顆粒剤</v>
      </c>
      <c r="N100" s="494"/>
      <c r="O100" s="496" t="str">
        <f t="shared" si="34"/>
        <v>浦安ジブリ製薬</v>
      </c>
      <c r="P100" s="442" t="s">
        <v>271</v>
      </c>
      <c r="Q100" s="442" t="s">
        <v>271</v>
      </c>
      <c r="R100" s="442"/>
      <c r="S100" s="442"/>
      <c r="T100" s="442"/>
      <c r="U100" s="153"/>
    </row>
    <row r="101" spans="1:21" ht="15" customHeight="1">
      <c r="A101" s="643" t="s">
        <v>780</v>
      </c>
      <c r="B101" s="644"/>
      <c r="C101" s="644"/>
      <c r="D101" s="644"/>
      <c r="E101" s="644"/>
      <c r="F101" s="644"/>
      <c r="G101" s="644"/>
      <c r="H101" s="644"/>
      <c r="I101" s="645"/>
      <c r="J101" s="442" t="s">
        <v>271</v>
      </c>
      <c r="K101" s="442" t="s">
        <v>271</v>
      </c>
      <c r="L101" s="494"/>
      <c r="M101" s="494"/>
      <c r="N101" s="494"/>
      <c r="O101" s="496"/>
      <c r="P101" s="442" t="s">
        <v>271</v>
      </c>
      <c r="Q101" s="442" t="s">
        <v>271</v>
      </c>
      <c r="R101" s="442"/>
      <c r="S101" s="442"/>
      <c r="T101" s="442"/>
      <c r="U101" s="153"/>
    </row>
    <row r="102" spans="1:21" ht="15" hidden="1" customHeight="1">
      <c r="A102" s="466" t="s">
        <v>781</v>
      </c>
      <c r="B102" s="467" t="s">
        <v>782</v>
      </c>
      <c r="C102" s="468">
        <v>1000</v>
      </c>
      <c r="D102" s="488"/>
      <c r="E102" s="258">
        <f>$E$6</f>
        <v>2</v>
      </c>
      <c r="F102" s="258" t="s">
        <v>1752</v>
      </c>
      <c r="G102" s="472" t="s">
        <v>783</v>
      </c>
      <c r="H102" s="472" t="s">
        <v>651</v>
      </c>
      <c r="I102" s="492" t="s">
        <v>841</v>
      </c>
      <c r="J102" s="442" t="s">
        <v>271</v>
      </c>
      <c r="K102" s="442" t="s">
        <v>271</v>
      </c>
      <c r="L102" s="494" t="str">
        <f>$L$75</f>
        <v>パイロットスタチン顆粒</v>
      </c>
      <c r="M102" s="493" t="str">
        <f>$M$75</f>
        <v>顆粒剤</v>
      </c>
      <c r="N102" s="494"/>
      <c r="O102" s="496" t="str">
        <f>$O$75</f>
        <v>浦安ジブリ製薬</v>
      </c>
      <c r="P102" s="442" t="s">
        <v>271</v>
      </c>
      <c r="Q102" s="442" t="s">
        <v>271</v>
      </c>
      <c r="R102" s="442"/>
      <c r="S102" s="442"/>
      <c r="T102" s="442"/>
      <c r="U102" s="153"/>
    </row>
    <row r="103" spans="1:21" ht="15" customHeight="1">
      <c r="A103" s="643" t="s">
        <v>785</v>
      </c>
      <c r="B103" s="644"/>
      <c r="C103" s="644"/>
      <c r="D103" s="644"/>
      <c r="E103" s="644"/>
      <c r="F103" s="644"/>
      <c r="G103" s="644"/>
      <c r="H103" s="644"/>
      <c r="I103" s="645"/>
      <c r="J103" s="442" t="s">
        <v>271</v>
      </c>
      <c r="K103" s="442" t="s">
        <v>271</v>
      </c>
      <c r="L103" s="494"/>
      <c r="M103" s="494"/>
      <c r="N103" s="494"/>
      <c r="O103" s="496"/>
      <c r="P103" s="442" t="s">
        <v>271</v>
      </c>
      <c r="Q103" s="442" t="s">
        <v>271</v>
      </c>
      <c r="R103" s="442"/>
      <c r="S103" s="442"/>
      <c r="T103" s="442"/>
      <c r="U103" s="153"/>
    </row>
    <row r="104" spans="1:21" ht="15" hidden="1" customHeight="1">
      <c r="A104" s="466" t="s">
        <v>786</v>
      </c>
      <c r="B104" s="467" t="s">
        <v>787</v>
      </c>
      <c r="C104" s="468">
        <v>1000</v>
      </c>
      <c r="D104" s="488"/>
      <c r="E104" s="258">
        <f>$E$6</f>
        <v>2</v>
      </c>
      <c r="F104" s="258" t="s">
        <v>1752</v>
      </c>
      <c r="G104" s="472" t="s">
        <v>788</v>
      </c>
      <c r="H104" s="472" t="s">
        <v>657</v>
      </c>
      <c r="I104" s="492" t="s">
        <v>842</v>
      </c>
      <c r="J104" s="442" t="s">
        <v>271</v>
      </c>
      <c r="K104" s="442" t="s">
        <v>271</v>
      </c>
      <c r="L104" s="494" t="str">
        <f>$L$75</f>
        <v>パイロットスタチン顆粒</v>
      </c>
      <c r="M104" s="493" t="str">
        <f>$M$75</f>
        <v>顆粒剤</v>
      </c>
      <c r="N104" s="494"/>
      <c r="O104" s="496" t="str">
        <f>$O$75</f>
        <v>浦安ジブリ製薬</v>
      </c>
      <c r="P104" s="442" t="s">
        <v>271</v>
      </c>
      <c r="Q104" s="442" t="s">
        <v>271</v>
      </c>
      <c r="R104" s="442"/>
      <c r="S104" s="442"/>
      <c r="T104" s="442"/>
      <c r="U104" s="153"/>
    </row>
    <row r="105" spans="1:21" ht="15" customHeight="1">
      <c r="A105" s="643" t="s">
        <v>790</v>
      </c>
      <c r="B105" s="644"/>
      <c r="C105" s="644"/>
      <c r="D105" s="644"/>
      <c r="E105" s="644"/>
      <c r="F105" s="644"/>
      <c r="G105" s="644"/>
      <c r="H105" s="644"/>
      <c r="I105" s="645"/>
      <c r="J105" s="442" t="s">
        <v>271</v>
      </c>
      <c r="K105" s="442" t="s">
        <v>271</v>
      </c>
      <c r="L105" s="494"/>
      <c r="M105" s="494"/>
      <c r="N105" s="494"/>
      <c r="O105" s="496"/>
      <c r="P105" s="442" t="s">
        <v>271</v>
      </c>
      <c r="Q105" s="442" t="s">
        <v>271</v>
      </c>
      <c r="R105" s="442"/>
      <c r="S105" s="442"/>
      <c r="T105" s="442"/>
      <c r="U105" s="153"/>
    </row>
    <row r="106" spans="1:21" ht="15" customHeight="1">
      <c r="A106" s="159" t="s">
        <v>791</v>
      </c>
      <c r="B106" s="350" t="s">
        <v>792</v>
      </c>
      <c r="C106" s="351">
        <v>1000</v>
      </c>
      <c r="D106" s="357"/>
      <c r="E106" s="162">
        <f>$E$67</f>
        <v>3</v>
      </c>
      <c r="F106" s="99" t="s">
        <v>1755</v>
      </c>
      <c r="G106" s="354" t="s">
        <v>793</v>
      </c>
      <c r="H106" s="354" t="s">
        <v>663</v>
      </c>
      <c r="I106" s="364" t="s">
        <v>843</v>
      </c>
      <c r="J106" s="164" t="s">
        <v>271</v>
      </c>
      <c r="K106" s="164" t="s">
        <v>271</v>
      </c>
      <c r="L106" s="165" t="s">
        <v>152</v>
      </c>
      <c r="M106" s="165" t="s">
        <v>155</v>
      </c>
      <c r="N106" s="366"/>
      <c r="O106" s="165" t="s">
        <v>149</v>
      </c>
      <c r="P106" s="164" t="s">
        <v>271</v>
      </c>
      <c r="Q106" s="164" t="s">
        <v>271</v>
      </c>
      <c r="R106" s="164"/>
      <c r="S106" s="164"/>
      <c r="T106" s="80"/>
      <c r="U106" s="153"/>
    </row>
    <row r="107" spans="1:21" ht="15" customHeight="1">
      <c r="A107" s="159" t="s">
        <v>795</v>
      </c>
      <c r="B107" s="350" t="s">
        <v>796</v>
      </c>
      <c r="C107" s="351">
        <v>1000</v>
      </c>
      <c r="D107" s="357"/>
      <c r="E107" s="162">
        <f t="shared" ref="E107:E110" si="35">$E$67</f>
        <v>3</v>
      </c>
      <c r="F107" s="99" t="s">
        <v>1755</v>
      </c>
      <c r="G107" s="354" t="s">
        <v>797</v>
      </c>
      <c r="H107" s="354" t="s">
        <v>668</v>
      </c>
      <c r="I107" s="364" t="s">
        <v>844</v>
      </c>
      <c r="J107" s="164" t="s">
        <v>271</v>
      </c>
      <c r="K107" s="164" t="s">
        <v>271</v>
      </c>
      <c r="L107" s="165" t="s">
        <v>152</v>
      </c>
      <c r="M107" s="165" t="s">
        <v>155</v>
      </c>
      <c r="N107" s="366"/>
      <c r="O107" s="165" t="s">
        <v>149</v>
      </c>
      <c r="P107" s="164" t="s">
        <v>271</v>
      </c>
      <c r="Q107" s="164" t="s">
        <v>271</v>
      </c>
      <c r="R107" s="164"/>
      <c r="S107" s="164"/>
      <c r="T107" s="80"/>
      <c r="U107" s="153"/>
    </row>
    <row r="108" spans="1:21" ht="15" customHeight="1">
      <c r="A108" s="159" t="s">
        <v>799</v>
      </c>
      <c r="B108" s="350" t="s">
        <v>800</v>
      </c>
      <c r="C108" s="351">
        <v>1000</v>
      </c>
      <c r="D108" s="357"/>
      <c r="E108" s="162">
        <f t="shared" si="35"/>
        <v>3</v>
      </c>
      <c r="F108" s="99" t="s">
        <v>1755</v>
      </c>
      <c r="G108" s="354" t="s">
        <v>801</v>
      </c>
      <c r="H108" s="354" t="s">
        <v>802</v>
      </c>
      <c r="I108" s="364" t="s">
        <v>845</v>
      </c>
      <c r="J108" s="164" t="s">
        <v>271</v>
      </c>
      <c r="K108" s="164" t="s">
        <v>271</v>
      </c>
      <c r="L108" s="165" t="s">
        <v>152</v>
      </c>
      <c r="M108" s="165" t="s">
        <v>155</v>
      </c>
      <c r="N108" s="366"/>
      <c r="O108" s="165" t="s">
        <v>149</v>
      </c>
      <c r="P108" s="164" t="s">
        <v>271</v>
      </c>
      <c r="Q108" s="164" t="s">
        <v>271</v>
      </c>
      <c r="R108" s="362"/>
      <c r="S108" s="164"/>
      <c r="T108" s="80"/>
      <c r="U108" s="153"/>
    </row>
    <row r="109" spans="1:21" ht="15" hidden="1" customHeight="1">
      <c r="A109" s="159" t="s">
        <v>804</v>
      </c>
      <c r="B109" s="350" t="s">
        <v>805</v>
      </c>
      <c r="C109" s="351">
        <v>2000</v>
      </c>
      <c r="D109" s="363"/>
      <c r="E109" s="162">
        <f t="shared" si="35"/>
        <v>3</v>
      </c>
      <c r="F109" s="99" t="s">
        <v>1755</v>
      </c>
      <c r="G109" s="101" t="s">
        <v>806</v>
      </c>
      <c r="H109" s="101" t="s">
        <v>673</v>
      </c>
      <c r="I109" s="101" t="s">
        <v>846</v>
      </c>
      <c r="J109" s="164"/>
      <c r="K109" s="164"/>
      <c r="L109" s="165" t="s">
        <v>152</v>
      </c>
      <c r="M109" s="165" t="s">
        <v>155</v>
      </c>
      <c r="N109" s="366"/>
      <c r="O109" s="165" t="s">
        <v>149</v>
      </c>
      <c r="P109" s="164" t="s">
        <v>271</v>
      </c>
      <c r="Q109" s="164" t="s">
        <v>271</v>
      </c>
      <c r="R109" s="352" t="s">
        <v>267</v>
      </c>
      <c r="S109" s="164"/>
      <c r="T109" s="80"/>
      <c r="U109" s="153"/>
    </row>
    <row r="110" spans="1:21" ht="15" customHeight="1">
      <c r="A110" s="159" t="s">
        <v>808</v>
      </c>
      <c r="B110" s="350" t="s">
        <v>800</v>
      </c>
      <c r="C110" s="351">
        <v>3000</v>
      </c>
      <c r="D110" s="363"/>
      <c r="E110" s="162">
        <f t="shared" si="35"/>
        <v>3</v>
      </c>
      <c r="F110" s="99" t="s">
        <v>1755</v>
      </c>
      <c r="G110" s="101" t="s">
        <v>809</v>
      </c>
      <c r="H110" s="101" t="s">
        <v>677</v>
      </c>
      <c r="I110" s="101" t="s">
        <v>847</v>
      </c>
      <c r="J110" s="164"/>
      <c r="K110" s="164"/>
      <c r="L110" s="165" t="s">
        <v>152</v>
      </c>
      <c r="M110" s="165" t="s">
        <v>155</v>
      </c>
      <c r="N110" s="366"/>
      <c r="O110" s="165" t="s">
        <v>149</v>
      </c>
      <c r="P110" s="164" t="s">
        <v>271</v>
      </c>
      <c r="Q110" s="164" t="s">
        <v>271</v>
      </c>
      <c r="R110" s="362" t="s">
        <v>268</v>
      </c>
      <c r="S110" s="164"/>
      <c r="T110" s="80"/>
      <c r="U110" s="153"/>
    </row>
    <row r="111" spans="1:21" ht="15" hidden="1" customHeight="1">
      <c r="A111" s="374" t="s">
        <v>811</v>
      </c>
      <c r="B111" s="350" t="s">
        <v>800</v>
      </c>
      <c r="C111" s="351">
        <v>4000</v>
      </c>
      <c r="D111" s="357"/>
      <c r="E111" s="162">
        <f t="shared" ref="E111" si="36">$E$6</f>
        <v>2</v>
      </c>
      <c r="F111" s="162" t="s">
        <v>1752</v>
      </c>
      <c r="G111" s="101" t="s">
        <v>812</v>
      </c>
      <c r="H111" s="101" t="s">
        <v>813</v>
      </c>
      <c r="I111" s="101" t="s">
        <v>848</v>
      </c>
      <c r="J111" s="164"/>
      <c r="K111" s="164"/>
      <c r="L111" s="367" t="str">
        <f t="shared" ref="L111" si="37">$L$75</f>
        <v>パイロットスタチン顆粒</v>
      </c>
      <c r="M111" s="365" t="str">
        <f t="shared" ref="M111" si="38">$M$75</f>
        <v>顆粒剤</v>
      </c>
      <c r="N111" s="366"/>
      <c r="O111" s="368" t="str">
        <f t="shared" ref="O111" si="39">$O$75</f>
        <v>浦安ジブリ製薬</v>
      </c>
      <c r="P111" s="164" t="s">
        <v>271</v>
      </c>
      <c r="Q111" s="164" t="s">
        <v>271</v>
      </c>
      <c r="R111" s="362" t="s">
        <v>270</v>
      </c>
      <c r="S111" s="164"/>
      <c r="T111" s="356"/>
      <c r="U111" s="153"/>
    </row>
    <row r="112" spans="1:21" s="153" customFormat="1" ht="15" customHeight="1" collapsed="1">
      <c r="A112" s="438" t="s">
        <v>849</v>
      </c>
      <c r="B112" s="439"/>
      <c r="C112" s="445"/>
      <c r="D112" s="439"/>
      <c r="E112" s="439"/>
      <c r="F112" s="444"/>
      <c r="G112" s="444"/>
      <c r="H112" s="444"/>
      <c r="I112" s="440"/>
      <c r="J112" s="441" t="s">
        <v>271</v>
      </c>
      <c r="K112" s="441" t="s">
        <v>271</v>
      </c>
      <c r="L112" s="441" t="s">
        <v>271</v>
      </c>
      <c r="M112" s="441" t="s">
        <v>271</v>
      </c>
      <c r="N112" s="441"/>
      <c r="O112" s="441" t="s">
        <v>271</v>
      </c>
      <c r="P112" s="441" t="s">
        <v>271</v>
      </c>
      <c r="Q112" s="441" t="s">
        <v>271</v>
      </c>
      <c r="R112" s="441"/>
      <c r="S112" s="441"/>
      <c r="T112" s="441"/>
    </row>
    <row r="113" spans="1:20" s="153" customFormat="1" ht="15" customHeight="1">
      <c r="A113" s="643" t="s">
        <v>850</v>
      </c>
      <c r="B113" s="644"/>
      <c r="C113" s="644"/>
      <c r="D113" s="644"/>
      <c r="E113" s="644"/>
      <c r="F113" s="644"/>
      <c r="G113" s="644"/>
      <c r="H113" s="644"/>
      <c r="I113" s="645"/>
      <c r="J113" s="442" t="s">
        <v>271</v>
      </c>
      <c r="K113" s="442" t="s">
        <v>271</v>
      </c>
      <c r="L113" s="442" t="s">
        <v>271</v>
      </c>
      <c r="M113" s="442" t="s">
        <v>271</v>
      </c>
      <c r="N113" s="442"/>
      <c r="O113" s="442" t="s">
        <v>271</v>
      </c>
      <c r="P113" s="442" t="s">
        <v>271</v>
      </c>
      <c r="Q113" s="442" t="s">
        <v>271</v>
      </c>
      <c r="R113" s="442"/>
      <c r="S113" s="442"/>
      <c r="T113" s="442"/>
    </row>
    <row r="114" spans="1:20" s="153" customFormat="1" ht="15.75" hidden="1">
      <c r="A114" s="466" t="s">
        <v>851</v>
      </c>
      <c r="B114" s="467" t="s">
        <v>852</v>
      </c>
      <c r="C114" s="497">
        <v>1000</v>
      </c>
      <c r="D114" s="488"/>
      <c r="E114" s="258">
        <f>$E$6</f>
        <v>2</v>
      </c>
      <c r="F114" s="258" t="s">
        <v>1752</v>
      </c>
      <c r="G114" s="499" t="s">
        <v>853</v>
      </c>
      <c r="H114" s="499" t="s">
        <v>1759</v>
      </c>
      <c r="I114" s="469" t="s">
        <v>855</v>
      </c>
      <c r="J114" s="500"/>
      <c r="K114" s="500"/>
      <c r="L114" s="442"/>
      <c r="M114" s="442"/>
      <c r="N114" s="442"/>
      <c r="O114" s="442"/>
      <c r="P114" s="442" t="s">
        <v>271</v>
      </c>
      <c r="Q114" s="442" t="s">
        <v>1760</v>
      </c>
      <c r="R114" s="442"/>
      <c r="S114" s="442"/>
      <c r="T114" s="442"/>
    </row>
    <row r="115" spans="1:20" s="153" customFormat="1" ht="15.75" hidden="1">
      <c r="A115" s="466" t="s">
        <v>856</v>
      </c>
      <c r="B115" s="467" t="s">
        <v>857</v>
      </c>
      <c r="C115" s="497">
        <v>2000</v>
      </c>
      <c r="D115" s="488"/>
      <c r="E115" s="258">
        <f>$E$6</f>
        <v>2</v>
      </c>
      <c r="F115" s="258" t="s">
        <v>1752</v>
      </c>
      <c r="G115" s="499" t="s">
        <v>858</v>
      </c>
      <c r="H115" s="499" t="s">
        <v>859</v>
      </c>
      <c r="I115" s="469" t="s">
        <v>860</v>
      </c>
      <c r="J115" s="442"/>
      <c r="K115" s="442"/>
      <c r="L115" s="442"/>
      <c r="M115" s="500"/>
      <c r="N115" s="500"/>
      <c r="O115" s="500"/>
      <c r="P115" s="442" t="s">
        <v>271</v>
      </c>
      <c r="Q115" s="489" t="s">
        <v>1761</v>
      </c>
      <c r="R115" s="442"/>
      <c r="S115" s="442"/>
      <c r="T115" s="442"/>
    </row>
    <row r="116" spans="1:20" s="153" customFormat="1" ht="15.75" hidden="1">
      <c r="A116" s="466" t="s">
        <v>861</v>
      </c>
      <c r="B116" s="467" t="s">
        <v>857</v>
      </c>
      <c r="C116" s="497">
        <v>3000</v>
      </c>
      <c r="D116" s="488"/>
      <c r="E116" s="258">
        <f>$E$6</f>
        <v>2</v>
      </c>
      <c r="F116" s="258" t="s">
        <v>1752</v>
      </c>
      <c r="G116" s="499" t="s">
        <v>862</v>
      </c>
      <c r="H116" s="499" t="s">
        <v>863</v>
      </c>
      <c r="I116" s="469" t="s">
        <v>864</v>
      </c>
      <c r="J116" s="442"/>
      <c r="K116" s="442"/>
      <c r="L116" s="500"/>
      <c r="M116" s="500"/>
      <c r="N116" s="500"/>
      <c r="O116" s="500"/>
      <c r="P116" s="442" t="s">
        <v>271</v>
      </c>
      <c r="Q116" s="489" t="s">
        <v>1762</v>
      </c>
      <c r="R116" s="442"/>
      <c r="S116" s="442"/>
      <c r="T116" s="442"/>
    </row>
    <row r="117" spans="1:20" s="153" customFormat="1" ht="15" customHeight="1">
      <c r="A117" s="643" t="s">
        <v>865</v>
      </c>
      <c r="B117" s="644"/>
      <c r="C117" s="644"/>
      <c r="D117" s="644"/>
      <c r="E117" s="644"/>
      <c r="F117" s="644"/>
      <c r="G117" s="644"/>
      <c r="H117" s="644"/>
      <c r="I117" s="645"/>
      <c r="J117" s="442" t="s">
        <v>271</v>
      </c>
      <c r="K117" s="442" t="s">
        <v>271</v>
      </c>
      <c r="L117" s="442" t="s">
        <v>271</v>
      </c>
      <c r="M117" s="442" t="s">
        <v>271</v>
      </c>
      <c r="N117" s="442"/>
      <c r="O117" s="442" t="s">
        <v>271</v>
      </c>
      <c r="P117" s="442" t="s">
        <v>271</v>
      </c>
      <c r="Q117" s="442" t="s">
        <v>271</v>
      </c>
      <c r="R117" s="442"/>
      <c r="S117" s="442"/>
      <c r="T117" s="442"/>
    </row>
    <row r="118" spans="1:20" s="153" customFormat="1" ht="15.75" hidden="1">
      <c r="A118" s="466" t="s">
        <v>866</v>
      </c>
      <c r="B118" s="467" t="s">
        <v>867</v>
      </c>
      <c r="C118" s="497">
        <v>1000</v>
      </c>
      <c r="D118" s="488"/>
      <c r="E118" s="258">
        <f>$E$6</f>
        <v>2</v>
      </c>
      <c r="F118" s="258" t="s">
        <v>1752</v>
      </c>
      <c r="G118" s="499" t="s">
        <v>868</v>
      </c>
      <c r="H118" s="499" t="s">
        <v>1763</v>
      </c>
      <c r="I118" s="469" t="s">
        <v>870</v>
      </c>
      <c r="J118" s="500"/>
      <c r="K118" s="500"/>
      <c r="L118" s="442" t="s">
        <v>271</v>
      </c>
      <c r="M118" s="442" t="s">
        <v>271</v>
      </c>
      <c r="N118" s="442"/>
      <c r="O118" s="442" t="s">
        <v>271</v>
      </c>
      <c r="P118" s="442" t="s">
        <v>271</v>
      </c>
      <c r="Q118" s="442" t="s">
        <v>271</v>
      </c>
      <c r="R118" s="442"/>
      <c r="S118" s="442"/>
      <c r="T118" s="442"/>
    </row>
    <row r="119" spans="1:20" s="153" customFormat="1" ht="15.75" hidden="1">
      <c r="A119" s="466" t="s">
        <v>871</v>
      </c>
      <c r="B119" s="467" t="s">
        <v>867</v>
      </c>
      <c r="C119" s="497">
        <v>2000</v>
      </c>
      <c r="D119" s="488"/>
      <c r="E119" s="258">
        <f>$E$6</f>
        <v>2</v>
      </c>
      <c r="F119" s="258" t="s">
        <v>1752</v>
      </c>
      <c r="G119" s="499" t="s">
        <v>872</v>
      </c>
      <c r="H119" s="499" t="s">
        <v>873</v>
      </c>
      <c r="I119" s="469" t="s">
        <v>874</v>
      </c>
      <c r="J119" s="442" t="s">
        <v>271</v>
      </c>
      <c r="K119" s="442" t="s">
        <v>271</v>
      </c>
      <c r="L119" s="442" t="s">
        <v>271</v>
      </c>
      <c r="M119" s="500"/>
      <c r="N119" s="500"/>
      <c r="O119" s="500"/>
      <c r="P119" s="442" t="s">
        <v>271</v>
      </c>
      <c r="Q119" s="442" t="s">
        <v>271</v>
      </c>
      <c r="R119" s="442"/>
      <c r="S119" s="442"/>
      <c r="T119" s="442"/>
    </row>
    <row r="120" spans="1:20" s="153" customFormat="1" ht="15.75" hidden="1">
      <c r="A120" s="466" t="s">
        <v>875</v>
      </c>
      <c r="B120" s="467" t="s">
        <v>867</v>
      </c>
      <c r="C120" s="468">
        <v>3000</v>
      </c>
      <c r="D120" s="488"/>
      <c r="E120" s="258">
        <f>$E$6</f>
        <v>2</v>
      </c>
      <c r="F120" s="258" t="s">
        <v>1752</v>
      </c>
      <c r="G120" s="499" t="s">
        <v>876</v>
      </c>
      <c r="H120" s="499" t="s">
        <v>877</v>
      </c>
      <c r="I120" s="469" t="s">
        <v>878</v>
      </c>
      <c r="J120" s="442" t="s">
        <v>271</v>
      </c>
      <c r="K120" s="442" t="s">
        <v>271</v>
      </c>
      <c r="L120" s="500"/>
      <c r="M120" s="500"/>
      <c r="N120" s="500"/>
      <c r="O120" s="500"/>
      <c r="P120" s="442" t="s">
        <v>271</v>
      </c>
      <c r="Q120" s="442" t="s">
        <v>271</v>
      </c>
      <c r="R120" s="442"/>
      <c r="S120" s="442"/>
      <c r="T120" s="442"/>
    </row>
    <row r="121" spans="1:20" s="153" customFormat="1" ht="15" customHeight="1">
      <c r="A121" s="643" t="s">
        <v>879</v>
      </c>
      <c r="B121" s="644"/>
      <c r="C121" s="644"/>
      <c r="D121" s="644"/>
      <c r="E121" s="644"/>
      <c r="F121" s="644"/>
      <c r="G121" s="644"/>
      <c r="H121" s="644"/>
      <c r="I121" s="645"/>
      <c r="J121" s="442" t="s">
        <v>271</v>
      </c>
      <c r="K121" s="442" t="s">
        <v>271</v>
      </c>
      <c r="L121" s="442" t="s">
        <v>271</v>
      </c>
      <c r="M121" s="442" t="s">
        <v>271</v>
      </c>
      <c r="N121" s="442"/>
      <c r="O121" s="442" t="s">
        <v>271</v>
      </c>
      <c r="P121" s="442" t="s">
        <v>271</v>
      </c>
      <c r="Q121" s="442" t="s">
        <v>271</v>
      </c>
      <c r="R121" s="442"/>
      <c r="S121" s="442"/>
      <c r="T121" s="442"/>
    </row>
    <row r="122" spans="1:20" s="153" customFormat="1" ht="15" hidden="1" customHeight="1">
      <c r="A122" s="466" t="s">
        <v>880</v>
      </c>
      <c r="B122" s="467" t="s">
        <v>881</v>
      </c>
      <c r="C122" s="468">
        <v>1000</v>
      </c>
      <c r="D122" s="488"/>
      <c r="E122" s="258">
        <f>$E$6</f>
        <v>2</v>
      </c>
      <c r="F122" s="258" t="s">
        <v>1752</v>
      </c>
      <c r="G122" s="469" t="s">
        <v>882</v>
      </c>
      <c r="H122" s="469" t="s">
        <v>883</v>
      </c>
      <c r="I122" s="469" t="s">
        <v>884</v>
      </c>
      <c r="J122" s="442" t="s">
        <v>271</v>
      </c>
      <c r="K122" s="442" t="s">
        <v>271</v>
      </c>
      <c r="L122" s="442" t="s">
        <v>271</v>
      </c>
      <c r="M122" s="442" t="s">
        <v>271</v>
      </c>
      <c r="N122" s="442"/>
      <c r="O122" s="442" t="s">
        <v>271</v>
      </c>
      <c r="P122" s="498" t="s">
        <v>160</v>
      </c>
      <c r="Q122" s="442" t="s">
        <v>271</v>
      </c>
      <c r="R122" s="442"/>
      <c r="S122" s="442"/>
      <c r="T122" s="442"/>
    </row>
    <row r="123" spans="1:20" s="153" customFormat="1" ht="15" customHeight="1" collapsed="1">
      <c r="A123" s="632" t="s">
        <v>885</v>
      </c>
      <c r="B123" s="633"/>
      <c r="C123" s="633"/>
      <c r="D123" s="633"/>
      <c r="E123" s="633"/>
      <c r="F123" s="633"/>
      <c r="G123" s="633"/>
      <c r="H123" s="633"/>
      <c r="I123" s="634"/>
      <c r="J123" s="441" t="s">
        <v>271</v>
      </c>
      <c r="K123" s="441" t="s">
        <v>271</v>
      </c>
      <c r="L123" s="441" t="s">
        <v>271</v>
      </c>
      <c r="M123" s="441" t="s">
        <v>271</v>
      </c>
      <c r="N123" s="441"/>
      <c r="O123" s="441" t="s">
        <v>271</v>
      </c>
      <c r="P123" s="441" t="s">
        <v>271</v>
      </c>
      <c r="Q123" s="441" t="s">
        <v>271</v>
      </c>
      <c r="R123" s="441"/>
      <c r="S123" s="441"/>
      <c r="T123" s="441"/>
    </row>
    <row r="124" spans="1:20" s="153" customFormat="1" ht="15" customHeight="1">
      <c r="A124" s="164" t="s">
        <v>886</v>
      </c>
      <c r="B124" s="164" t="s">
        <v>271</v>
      </c>
      <c r="C124" s="164" t="s">
        <v>271</v>
      </c>
      <c r="D124" s="164"/>
      <c r="E124" s="164" t="s">
        <v>271</v>
      </c>
      <c r="F124" s="164" t="s">
        <v>271</v>
      </c>
      <c r="G124" s="164" t="s">
        <v>271</v>
      </c>
      <c r="H124" s="164" t="s">
        <v>271</v>
      </c>
      <c r="I124" s="353" t="s">
        <v>271</v>
      </c>
      <c r="J124" s="164" t="s">
        <v>271</v>
      </c>
      <c r="K124" s="164" t="s">
        <v>271</v>
      </c>
      <c r="L124" s="164" t="s">
        <v>271</v>
      </c>
      <c r="M124" s="164" t="s">
        <v>271</v>
      </c>
      <c r="N124" s="164"/>
      <c r="O124" s="164" t="s">
        <v>271</v>
      </c>
      <c r="P124" s="164" t="s">
        <v>271</v>
      </c>
      <c r="Q124" s="164" t="s">
        <v>271</v>
      </c>
      <c r="R124" s="164"/>
      <c r="S124" s="164"/>
      <c r="T124" s="164"/>
    </row>
    <row r="125" spans="1:20" s="153" customFormat="1" ht="15" customHeight="1">
      <c r="A125" s="632" t="s">
        <v>887</v>
      </c>
      <c r="B125" s="646"/>
      <c r="C125" s="646"/>
      <c r="D125" s="646"/>
      <c r="E125" s="646"/>
      <c r="F125" s="646"/>
      <c r="G125" s="646"/>
      <c r="H125" s="646"/>
      <c r="I125" s="647"/>
      <c r="J125" s="437" t="s">
        <v>271</v>
      </c>
      <c r="K125" s="437" t="s">
        <v>271</v>
      </c>
      <c r="L125" s="437" t="s">
        <v>271</v>
      </c>
      <c r="M125" s="437" t="s">
        <v>271</v>
      </c>
      <c r="N125" s="437"/>
      <c r="O125" s="437" t="s">
        <v>271</v>
      </c>
      <c r="P125" s="437" t="s">
        <v>271</v>
      </c>
      <c r="Q125" s="437" t="s">
        <v>271</v>
      </c>
      <c r="R125" s="437"/>
      <c r="S125" s="437"/>
      <c r="T125" s="437"/>
    </row>
    <row r="126" spans="1:20" s="153" customFormat="1" ht="15" hidden="1" customHeight="1">
      <c r="A126" s="374" t="s">
        <v>888</v>
      </c>
      <c r="B126" s="350" t="s">
        <v>889</v>
      </c>
      <c r="C126" s="351">
        <v>1000</v>
      </c>
      <c r="D126" s="357"/>
      <c r="E126" s="162">
        <f>$E$6</f>
        <v>2</v>
      </c>
      <c r="F126" s="162" t="s">
        <v>1752</v>
      </c>
      <c r="G126" s="354" t="s">
        <v>890</v>
      </c>
      <c r="H126" s="354" t="s">
        <v>891</v>
      </c>
      <c r="I126" s="101" t="s">
        <v>892</v>
      </c>
      <c r="J126" s="164" t="s">
        <v>271</v>
      </c>
      <c r="K126" s="164" t="s">
        <v>271</v>
      </c>
      <c r="L126" s="164" t="s">
        <v>271</v>
      </c>
      <c r="M126" s="164" t="s">
        <v>271</v>
      </c>
      <c r="N126" s="164"/>
      <c r="O126" s="164" t="s">
        <v>271</v>
      </c>
      <c r="P126" s="164" t="s">
        <v>271</v>
      </c>
      <c r="Q126" s="164" t="s">
        <v>271</v>
      </c>
      <c r="R126" s="164"/>
      <c r="S126" s="164"/>
      <c r="T126" s="356"/>
    </row>
    <row r="127" spans="1:20" s="153" customFormat="1" ht="15" hidden="1" customHeight="1">
      <c r="A127" s="374" t="s">
        <v>893</v>
      </c>
      <c r="B127" s="350" t="s">
        <v>889</v>
      </c>
      <c r="C127" s="351">
        <v>2000</v>
      </c>
      <c r="D127" s="357"/>
      <c r="E127" s="162">
        <f>$E$6</f>
        <v>2</v>
      </c>
      <c r="F127" s="162" t="s">
        <v>1752</v>
      </c>
      <c r="G127" s="354" t="s">
        <v>894</v>
      </c>
      <c r="H127" s="354" t="s">
        <v>895</v>
      </c>
      <c r="I127" s="101" t="s">
        <v>896</v>
      </c>
      <c r="J127" s="164" t="s">
        <v>271</v>
      </c>
      <c r="K127" s="164" t="s">
        <v>271</v>
      </c>
      <c r="L127" s="164" t="s">
        <v>271</v>
      </c>
      <c r="M127" s="164" t="s">
        <v>271</v>
      </c>
      <c r="N127" s="164"/>
      <c r="O127" s="164" t="s">
        <v>271</v>
      </c>
      <c r="P127" s="164" t="s">
        <v>271</v>
      </c>
      <c r="Q127" s="164" t="s">
        <v>271</v>
      </c>
      <c r="R127" s="164"/>
      <c r="S127" s="164"/>
      <c r="T127" s="356"/>
    </row>
    <row r="128" spans="1:20" s="153" customFormat="1" ht="15" hidden="1" customHeight="1">
      <c r="A128" s="374" t="s">
        <v>897</v>
      </c>
      <c r="B128" s="350" t="s">
        <v>889</v>
      </c>
      <c r="C128" s="351">
        <v>3000</v>
      </c>
      <c r="D128" s="357"/>
      <c r="E128" s="162">
        <f>$E$6</f>
        <v>2</v>
      </c>
      <c r="F128" s="162" t="s">
        <v>1752</v>
      </c>
      <c r="G128" s="354" t="s">
        <v>898</v>
      </c>
      <c r="H128" s="354" t="s">
        <v>899</v>
      </c>
      <c r="I128" s="101" t="s">
        <v>900</v>
      </c>
      <c r="J128" s="164" t="s">
        <v>271</v>
      </c>
      <c r="K128" s="164" t="s">
        <v>271</v>
      </c>
      <c r="L128" s="164" t="s">
        <v>271</v>
      </c>
      <c r="M128" s="164" t="s">
        <v>271</v>
      </c>
      <c r="N128" s="164"/>
      <c r="O128" s="164" t="s">
        <v>271</v>
      </c>
      <c r="P128" s="164" t="s">
        <v>271</v>
      </c>
      <c r="Q128" s="164" t="s">
        <v>271</v>
      </c>
      <c r="R128" s="164"/>
      <c r="S128" s="164"/>
      <c r="T128" s="356"/>
    </row>
  </sheetData>
  <mergeCells count="30">
    <mergeCell ref="A125:I125"/>
    <mergeCell ref="A76:I76"/>
    <mergeCell ref="A78:I78"/>
    <mergeCell ref="A84:I84"/>
    <mergeCell ref="A94:I94"/>
    <mergeCell ref="A101:I101"/>
    <mergeCell ref="A103:I103"/>
    <mergeCell ref="A105:I105"/>
    <mergeCell ref="A113:I113"/>
    <mergeCell ref="A117:I117"/>
    <mergeCell ref="A121:I121"/>
    <mergeCell ref="A123:I123"/>
    <mergeCell ref="A74:I74"/>
    <mergeCell ref="A25:I25"/>
    <mergeCell ref="A27:I27"/>
    <mergeCell ref="A29:I29"/>
    <mergeCell ref="A35:I35"/>
    <mergeCell ref="A37:I37"/>
    <mergeCell ref="A39:I39"/>
    <mergeCell ref="A45:I45"/>
    <mergeCell ref="A55:I55"/>
    <mergeCell ref="A62:I62"/>
    <mergeCell ref="A64:I64"/>
    <mergeCell ref="A66:I66"/>
    <mergeCell ref="A19:I19"/>
    <mergeCell ref="A3:I3"/>
    <mergeCell ref="A4:I4"/>
    <mergeCell ref="A5:I5"/>
    <mergeCell ref="A9:I9"/>
    <mergeCell ref="A16:I16"/>
  </mergeCells>
  <phoneticPr fontId="3"/>
  <conditionalFormatting sqref="A3:A5 A9 A16 A19 A25 A27 A29 A34:A35 A37 A39 A45 A55 A62 A64 A66 A123 A125">
    <cfRule type="expression" dxfId="251" priority="302">
      <formula>#REF!="×"</formula>
    </cfRule>
  </conditionalFormatting>
  <conditionalFormatting sqref="A5 A9 A16 A19 A25 A27 A29">
    <cfRule type="expression" dxfId="250" priority="303">
      <formula>#REF!="×"</formula>
    </cfRule>
  </conditionalFormatting>
  <conditionalFormatting sqref="A35 A37 A39 A45 A55 A62 A64 A66">
    <cfRule type="expression" dxfId="249" priority="305">
      <formula>#REF!="×"</formula>
    </cfRule>
  </conditionalFormatting>
  <conditionalFormatting sqref="A73:A94">
    <cfRule type="expression" dxfId="248" priority="160">
      <formula>#REF!="×"</formula>
    </cfRule>
  </conditionalFormatting>
  <conditionalFormatting sqref="A101 A103 B106:B108">
    <cfRule type="expression" dxfId="247" priority="299">
      <formula>#REF!="×"</formula>
    </cfRule>
    <cfRule type="expression" dxfId="246" priority="300">
      <formula>#REF!="×"</formula>
    </cfRule>
  </conditionalFormatting>
  <conditionalFormatting sqref="A105:A108">
    <cfRule type="expression" dxfId="245" priority="157">
      <formula>#REF!="×"</formula>
    </cfRule>
    <cfRule type="expression" dxfId="244" priority="158">
      <formula>#REF!="×"</formula>
    </cfRule>
  </conditionalFormatting>
  <conditionalFormatting sqref="A112:A121 D89 D6:D8 D10:D15 D17:D18 D21:D24 D26 D28 D63 D65 D67:D69 D72 D75 D114:D116 D118:D120 D122 D126:D128">
    <cfRule type="expression" dxfId="243" priority="297">
      <formula>#REF!="×"</formula>
    </cfRule>
  </conditionalFormatting>
  <conditionalFormatting sqref="A116:A117">
    <cfRule type="expression" dxfId="242" priority="187">
      <formula>#REF!="×"</formula>
    </cfRule>
    <cfRule type="expression" dxfId="241" priority="188">
      <formula>#REF!="×"</formula>
    </cfRule>
  </conditionalFormatting>
  <conditionalFormatting sqref="A117 A113">
    <cfRule type="expression" dxfId="240" priority="194">
      <formula>#REF!="×"</formula>
    </cfRule>
  </conditionalFormatting>
  <conditionalFormatting sqref="A117">
    <cfRule type="expression" dxfId="239" priority="191">
      <formula>#REF!="×"</formula>
    </cfRule>
    <cfRule type="expression" dxfId="238" priority="192">
      <formula>#REF!="×"</formula>
    </cfRule>
    <cfRule type="expression" dxfId="237" priority="193">
      <formula>#REF!="×"</formula>
    </cfRule>
  </conditionalFormatting>
  <conditionalFormatting sqref="A121">
    <cfRule type="expression" dxfId="236" priority="304">
      <formula>#REF!="×"</formula>
    </cfRule>
  </conditionalFormatting>
  <conditionalFormatting sqref="A65:B65">
    <cfRule type="expression" dxfId="235" priority="287">
      <formula>#REF!="×"</formula>
    </cfRule>
    <cfRule type="expression" dxfId="234" priority="288">
      <formula>#REF!="×"</formula>
    </cfRule>
  </conditionalFormatting>
  <conditionalFormatting sqref="A67:B70 B71:B72 A71:A94">
    <cfRule type="expression" dxfId="233" priority="149">
      <formula>#REF!="×"</formula>
    </cfRule>
  </conditionalFormatting>
  <conditionalFormatting sqref="A67:B72">
    <cfRule type="expression" dxfId="232" priority="150">
      <formula>#REF!="×"</formula>
    </cfRule>
  </conditionalFormatting>
  <conditionalFormatting sqref="A109:B109 B110:B111 A110:A113">
    <cfRule type="expression" dxfId="231" priority="133">
      <formula>#REF!="×"</formula>
    </cfRule>
  </conditionalFormatting>
  <conditionalFormatting sqref="A109:B111">
    <cfRule type="expression" dxfId="230" priority="134">
      <formula>#REF!="×"</formula>
    </cfRule>
  </conditionalFormatting>
  <conditionalFormatting sqref="A6:C8">
    <cfRule type="expression" dxfId="229" priority="253">
      <formula>#REF!="×"</formula>
    </cfRule>
    <cfRule type="expression" dxfId="228" priority="254">
      <formula>#REF!="×"</formula>
    </cfRule>
  </conditionalFormatting>
  <conditionalFormatting sqref="A10:C15">
    <cfRule type="expression" dxfId="227" priority="257">
      <formula>#REF!="×"</formula>
    </cfRule>
    <cfRule type="expression" dxfId="226" priority="258">
      <formula>#REF!="×"</formula>
    </cfRule>
  </conditionalFormatting>
  <conditionalFormatting sqref="A17:C18">
    <cfRule type="expression" dxfId="225" priority="127">
      <formula>#REF!="×"</formula>
    </cfRule>
    <cfRule type="expression" dxfId="224" priority="128">
      <formula>#REF!="×"</formula>
    </cfRule>
  </conditionalFormatting>
  <conditionalFormatting sqref="A20:C24">
    <cfRule type="expression" dxfId="223" priority="121">
      <formula>#REF!="×"</formula>
    </cfRule>
    <cfRule type="expression" dxfId="222" priority="122">
      <formula>#REF!="×"</formula>
    </cfRule>
  </conditionalFormatting>
  <conditionalFormatting sqref="A26:C26">
    <cfRule type="expression" dxfId="221" priority="119">
      <formula>#REF!="×"</formula>
    </cfRule>
    <cfRule type="expression" dxfId="220" priority="120">
      <formula>#REF!="×"</formula>
    </cfRule>
  </conditionalFormatting>
  <conditionalFormatting sqref="A28:C28">
    <cfRule type="expression" dxfId="219" priority="117">
      <formula>#REF!="×"</formula>
    </cfRule>
    <cfRule type="expression" dxfId="218" priority="118">
      <formula>#REF!="×"</formula>
    </cfRule>
  </conditionalFormatting>
  <conditionalFormatting sqref="A30:C33">
    <cfRule type="expression" dxfId="217" priority="115">
      <formula>#REF!="×"</formula>
    </cfRule>
    <cfRule type="expression" dxfId="216" priority="116">
      <formula>#REF!="×"</formula>
    </cfRule>
  </conditionalFormatting>
  <conditionalFormatting sqref="A63:C63">
    <cfRule type="expression" dxfId="215" priority="89">
      <formula>#REF!="×"</formula>
    </cfRule>
    <cfRule type="expression" dxfId="214" priority="90">
      <formula>#REF!="×"</formula>
    </cfRule>
  </conditionalFormatting>
  <conditionalFormatting sqref="A114:C115">
    <cfRule type="expression" dxfId="213" priority="185">
      <formula>#REF!="×"</formula>
    </cfRule>
    <cfRule type="expression" dxfId="212" priority="186">
      <formula>#REF!="×"</formula>
    </cfRule>
  </conditionalFormatting>
  <conditionalFormatting sqref="A118:C120">
    <cfRule type="expression" dxfId="211" priority="167">
      <formula>#REF!="×"</formula>
    </cfRule>
    <cfRule type="expression" dxfId="210" priority="168">
      <formula>#REF!="×"</formula>
    </cfRule>
  </conditionalFormatting>
  <conditionalFormatting sqref="A122:C122">
    <cfRule type="expression" dxfId="209" priority="51">
      <formula>#REF!="×"</formula>
    </cfRule>
    <cfRule type="expression" dxfId="208" priority="52">
      <formula>#REF!="×"</formula>
    </cfRule>
  </conditionalFormatting>
  <conditionalFormatting sqref="A126:C128">
    <cfRule type="expression" dxfId="207" priority="291">
      <formula>#REF!="×"</formula>
    </cfRule>
    <cfRule type="expression" dxfId="206" priority="292">
      <formula>#REF!="×"</formula>
    </cfRule>
  </conditionalFormatting>
  <conditionalFormatting sqref="A36:I36">
    <cfRule type="expression" dxfId="205" priority="47">
      <formula>#REF!="×"</formula>
    </cfRule>
    <cfRule type="expression" dxfId="204" priority="48">
      <formula>#REF!="×"</formula>
    </cfRule>
  </conditionalFormatting>
  <conditionalFormatting sqref="A38:I38">
    <cfRule type="expression" dxfId="203" priority="45">
      <formula>#REF!="×"</formula>
    </cfRule>
    <cfRule type="expression" dxfId="202" priority="46">
      <formula>#REF!="×"</formula>
    </cfRule>
  </conditionalFormatting>
  <conditionalFormatting sqref="A40:I44">
    <cfRule type="expression" dxfId="201" priority="43">
      <formula>#REF!="×"</formula>
    </cfRule>
    <cfRule type="expression" dxfId="200" priority="44">
      <formula>#REF!="×"</formula>
    </cfRule>
  </conditionalFormatting>
  <conditionalFormatting sqref="A46:I54">
    <cfRule type="expression" dxfId="199" priority="41">
      <formula>#REF!="×"</formula>
    </cfRule>
    <cfRule type="expression" dxfId="198" priority="42">
      <formula>#REF!="×"</formula>
    </cfRule>
  </conditionalFormatting>
  <conditionalFormatting sqref="A56:I61">
    <cfRule type="expression" dxfId="197" priority="39">
      <formula>#REF!="×"</formula>
    </cfRule>
    <cfRule type="expression" dxfId="196" priority="40">
      <formula>#REF!="×"</formula>
    </cfRule>
  </conditionalFormatting>
  <conditionalFormatting sqref="A95:I100">
    <cfRule type="expression" dxfId="195" priority="29">
      <formula>#REF!="×"</formula>
    </cfRule>
    <cfRule type="expression" dxfId="194" priority="30">
      <formula>#REF!="×"</formula>
    </cfRule>
  </conditionalFormatting>
  <conditionalFormatting sqref="A102:I102 A104:I104">
    <cfRule type="expression" dxfId="193" priority="27">
      <formula>#REF!="×"</formula>
    </cfRule>
    <cfRule type="expression" dxfId="192" priority="28">
      <formula>#REF!="×"</formula>
    </cfRule>
  </conditionalFormatting>
  <conditionalFormatting sqref="B75:C75">
    <cfRule type="expression" dxfId="191" priority="81">
      <formula>#REF!="×"</formula>
    </cfRule>
    <cfRule type="expression" dxfId="190" priority="82">
      <formula>#REF!="×"</formula>
    </cfRule>
  </conditionalFormatting>
  <conditionalFormatting sqref="B116:C116">
    <cfRule type="expression" dxfId="189" priority="183">
      <formula>#REF!="×"</formula>
    </cfRule>
    <cfRule type="expression" dxfId="188" priority="184">
      <formula>#REF!="×"</formula>
    </cfRule>
  </conditionalFormatting>
  <conditionalFormatting sqref="B77:I77 B79:I83">
    <cfRule type="expression" dxfId="187" priority="33">
      <formula>#REF!="×"</formula>
    </cfRule>
    <cfRule type="expression" dxfId="186" priority="34">
      <formula>#REF!="×"</formula>
    </cfRule>
  </conditionalFormatting>
  <conditionalFormatting sqref="B85:I93">
    <cfRule type="expression" dxfId="185" priority="31">
      <formula>#REF!="×"</formula>
    </cfRule>
    <cfRule type="expression" dxfId="184" priority="32">
      <formula>#REF!="×"</formula>
    </cfRule>
  </conditionalFormatting>
  <conditionalFormatting sqref="C65">
    <cfRule type="expression" dxfId="183" priority="87">
      <formula>#REF!="×"</formula>
    </cfRule>
    <cfRule type="expression" dxfId="182" priority="88">
      <formula>#REF!="×"</formula>
    </cfRule>
  </conditionalFormatting>
  <conditionalFormatting sqref="C67:C72">
    <cfRule type="expression" dxfId="181" priority="83">
      <formula>#REF!="×"</formula>
    </cfRule>
    <cfRule type="expression" dxfId="180" priority="84">
      <formula>#REF!="×"</formula>
    </cfRule>
  </conditionalFormatting>
  <conditionalFormatting sqref="C106:C110">
    <cfRule type="expression" dxfId="179" priority="53">
      <formula>#REF!="×"</formula>
    </cfRule>
    <cfRule type="expression" dxfId="178" priority="54">
      <formula>#REF!="×"</formula>
    </cfRule>
  </conditionalFormatting>
  <conditionalFormatting sqref="C111:D111">
    <cfRule type="expression" dxfId="177" priority="141">
      <formula>#REF!="×"</formula>
    </cfRule>
    <cfRule type="expression" dxfId="176" priority="142">
      <formula>#REF!="×"</formula>
    </cfRule>
  </conditionalFormatting>
  <conditionalFormatting sqref="D6:D8 D10:D15 D17:D18 D21:D24 D26 D28 D63 D65 D67:D69 D72 D75 D89 D114:D116 D118:D120 D122 D126:D128">
    <cfRule type="expression" dxfId="175" priority="298">
      <formula>#REF!="×"</formula>
    </cfRule>
  </conditionalFormatting>
  <conditionalFormatting sqref="D106:D108">
    <cfRule type="expression" dxfId="174" priority="205">
      <formula>#REF!="×"</formula>
    </cfRule>
    <cfRule type="expression" dxfId="173" priority="206">
      <formula>#REF!="×"</formula>
    </cfRule>
  </conditionalFormatting>
  <conditionalFormatting sqref="E6:I8">
    <cfRule type="expression" dxfId="172" priority="25">
      <formula>#REF!="×"</formula>
    </cfRule>
    <cfRule type="expression" dxfId="171" priority="26">
      <formula>#REF!="×"</formula>
    </cfRule>
  </conditionalFormatting>
  <conditionalFormatting sqref="E10:I15">
    <cfRule type="expression" dxfId="170" priority="19">
      <formula>#REF!="×"</formula>
    </cfRule>
    <cfRule type="expression" dxfId="169" priority="20">
      <formula>#REF!="×"</formula>
    </cfRule>
  </conditionalFormatting>
  <conditionalFormatting sqref="E17:I18">
    <cfRule type="expression" dxfId="168" priority="23">
      <formula>#REF!="×"</formula>
    </cfRule>
    <cfRule type="expression" dxfId="167" priority="24">
      <formula>#REF!="×"</formula>
    </cfRule>
  </conditionalFormatting>
  <conditionalFormatting sqref="E20:I24">
    <cfRule type="expression" dxfId="166" priority="17">
      <formula>#REF!="×"</formula>
    </cfRule>
    <cfRule type="expression" dxfId="165" priority="18">
      <formula>#REF!="×"</formula>
    </cfRule>
  </conditionalFormatting>
  <conditionalFormatting sqref="E26:I26">
    <cfRule type="expression" dxfId="164" priority="15">
      <formula>#REF!="×"</formula>
    </cfRule>
    <cfRule type="expression" dxfId="163" priority="16">
      <formula>#REF!="×"</formula>
    </cfRule>
  </conditionalFormatting>
  <conditionalFormatting sqref="E28:I28">
    <cfRule type="expression" dxfId="162" priority="13">
      <formula>#REF!="×"</formula>
    </cfRule>
    <cfRule type="expression" dxfId="161" priority="14">
      <formula>#REF!="×"</formula>
    </cfRule>
  </conditionalFormatting>
  <conditionalFormatting sqref="E30:I33">
    <cfRule type="expression" dxfId="160" priority="11">
      <formula>#REF!="×"</formula>
    </cfRule>
    <cfRule type="expression" dxfId="159" priority="12">
      <formula>#REF!="×"</formula>
    </cfRule>
  </conditionalFormatting>
  <conditionalFormatting sqref="E63:I63 E65:I65">
    <cfRule type="expression" dxfId="158" priority="37">
      <formula>#REF!="×"</formula>
    </cfRule>
    <cfRule type="expression" dxfId="157" priority="38">
      <formula>#REF!="×"</formula>
    </cfRule>
  </conditionalFormatting>
  <conditionalFormatting sqref="E67:I72">
    <cfRule type="expression" dxfId="156" priority="5">
      <formula>#REF!="×"</formula>
    </cfRule>
    <cfRule type="expression" dxfId="155" priority="6">
      <formula>#REF!="×"</formula>
    </cfRule>
  </conditionalFormatting>
  <conditionalFormatting sqref="E75:I75">
    <cfRule type="expression" dxfId="154" priority="35">
      <formula>#REF!="×"</formula>
    </cfRule>
    <cfRule type="expression" dxfId="153" priority="36">
      <formula>#REF!="×"</formula>
    </cfRule>
  </conditionalFormatting>
  <conditionalFormatting sqref="E106:I111">
    <cfRule type="expression" dxfId="152" priority="1">
      <formula>#REF!="×"</formula>
    </cfRule>
    <cfRule type="expression" dxfId="151" priority="2">
      <formula>#REF!="×"</formula>
    </cfRule>
  </conditionalFormatting>
  <conditionalFormatting sqref="E114:I116">
    <cfRule type="expression" dxfId="150" priority="9">
      <formula>#REF!="×"</formula>
    </cfRule>
    <cfRule type="expression" dxfId="149" priority="10">
      <formula>#REF!="×"</formula>
    </cfRule>
  </conditionalFormatting>
  <conditionalFormatting sqref="E118:I120">
    <cfRule type="expression" dxfId="148" priority="7">
      <formula>#REF!="×"</formula>
    </cfRule>
    <cfRule type="expression" dxfId="147" priority="8">
      <formula>#REF!="×"</formula>
    </cfRule>
  </conditionalFormatting>
  <conditionalFormatting sqref="E122:I122">
    <cfRule type="expression" dxfId="146" priority="21">
      <formula>#REF!="×"</formula>
    </cfRule>
    <cfRule type="expression" dxfId="145" priority="22">
      <formula>#REF!="×"</formula>
    </cfRule>
  </conditionalFormatting>
  <conditionalFormatting sqref="E126:I128">
    <cfRule type="expression" dxfId="144" priority="49">
      <formula>#REF!="×"</formula>
    </cfRule>
    <cfRule type="expression" dxfId="143" priority="50">
      <formula>#REF!="×"</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7DB0AF41-E2A7-4F9D-AC44-0DCE630DAC41}">
          <x14:formula1>
            <xm:f>'ICH-JP CV Dropdown list'!$Q$5:$Q$10</xm:f>
          </x14:formula1>
          <xm:sqref>F67:F71 F106:F110</xm:sqref>
        </x14:dataValidation>
        <x14:dataValidation type="list" allowBlank="1" showInputMessage="1" showErrorMessage="1" xr:uid="{CD9A33E4-E826-44E6-91BE-E67279B07160}">
          <x14:formula1>
            <xm:f>'User-Defined KW Dropdown List'!$C$16:$J$16</xm:f>
          </x14:formula1>
          <xm:sqref>M67:M71 M106:M110</xm:sqref>
        </x14:dataValidation>
        <x14:dataValidation type="list" allowBlank="1" showInputMessage="1" showErrorMessage="1" xr:uid="{97307C46-C245-4561-A5F0-91455AB8FFF6}">
          <x14:formula1>
            <xm:f>'User-Defined KW Dropdown List'!$C$15:$J$15</xm:f>
          </x14:formula1>
          <xm:sqref>L67:L71 L106:L110</xm:sqref>
        </x14:dataValidation>
        <x14:dataValidation type="list" allowBlank="1" showInputMessage="1" showErrorMessage="1" xr:uid="{D4B69BAD-3480-4807-9E78-22FF25889342}">
          <x14:formula1>
            <xm:f>'User-Defined KW Dropdown List'!$C$14:$J$14</xm:f>
          </x14:formula1>
          <xm:sqref>O67:O71 O106:O110</xm:sqref>
        </x14:dataValidation>
        <x14:dataValidation type="list" allowBlank="1" showInputMessage="1" showErrorMessage="1" xr:uid="{32150D40-7E98-4D14-8CCB-300A9379CA69}">
          <x14:formula1>
            <xm:f>'User-Defined KW Dropdown List'!$C$24:$J$24</xm:f>
          </x14:formula1>
          <xm:sqref>R69 R110 R108 R71</xm:sqref>
        </x14:dataValidation>
        <x14:dataValidation type="list" allowBlank="1" showInputMessage="1" showErrorMessage="1" xr:uid="{1C4BE759-03D4-45EA-9D14-04198C091434}">
          <x14:formula1>
            <xm:f>'User-Defined KW Dropdown List'!$C$21:$J$21</xm:f>
          </x14:formula1>
          <xm:sqref>T106:T110 T67:T71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92854-9475-4870-B453-205950EF12D2}">
  <sheetPr>
    <outlinePr summaryBelow="0" summaryRight="0"/>
  </sheetPr>
  <dimension ref="A1:S212"/>
  <sheetViews>
    <sheetView zoomScale="70" zoomScaleNormal="70" workbookViewId="0"/>
  </sheetViews>
  <sheetFormatPr defaultColWidth="8" defaultRowHeight="15.75" outlineLevelRow="1" outlineLevelCol="1"/>
  <cols>
    <col min="1" max="2" width="11.75" style="85" customWidth="1"/>
    <col min="3" max="3" width="12.375" style="69" customWidth="1" outlineLevel="1"/>
    <col min="4" max="4" width="21.625" style="69" customWidth="1" outlineLevel="1"/>
    <col min="5" max="5" width="15.625" style="69" customWidth="1" outlineLevel="1"/>
    <col min="6" max="6" width="37.375" style="69" customWidth="1" outlineLevel="1"/>
    <col min="7" max="7" width="15.625" style="68" customWidth="1" outlineLevel="1"/>
    <col min="8" max="8" width="13.125" style="68" customWidth="1" outlineLevel="1"/>
    <col min="9" max="9" width="18.875" style="68" customWidth="1" outlineLevel="1"/>
    <col min="10" max="10" width="6.125" style="68" bestFit="1" customWidth="1"/>
    <col min="11" max="11" width="11.75" style="85" customWidth="1"/>
    <col min="12" max="12" width="32.5" style="69" customWidth="1" outlineLevel="1"/>
    <col min="13" max="13" width="21.625" style="69" customWidth="1" outlineLevel="1"/>
    <col min="14" max="14" width="22.75" style="68" customWidth="1" outlineLevel="1"/>
    <col min="15" max="16" width="12.375" style="69" customWidth="1" outlineLevel="1"/>
    <col min="17" max="17" width="8.875" style="68" customWidth="1" outlineLevel="1"/>
    <col min="18" max="18" width="8.75" style="68" customWidth="1" outlineLevel="1"/>
    <col min="19" max="19" width="12.375" style="69" customWidth="1" outlineLevel="1"/>
    <col min="20" max="16384" width="8" style="69"/>
  </cols>
  <sheetData>
    <row r="1" spans="1:19" s="68" customFormat="1" ht="14.45" customHeight="1">
      <c r="A1" s="86" t="s">
        <v>271</v>
      </c>
      <c r="B1" s="86"/>
      <c r="C1" s="68" t="s">
        <v>273</v>
      </c>
      <c r="E1" s="659" t="s">
        <v>273</v>
      </c>
      <c r="F1" s="659"/>
      <c r="G1" s="68" t="s">
        <v>273</v>
      </c>
      <c r="H1" s="68" t="s">
        <v>273</v>
      </c>
      <c r="K1" s="86" t="s">
        <v>271</v>
      </c>
      <c r="M1" s="216" t="s">
        <v>271</v>
      </c>
      <c r="N1" s="68" t="s">
        <v>273</v>
      </c>
      <c r="O1" s="68" t="s">
        <v>273</v>
      </c>
      <c r="P1" s="68" t="s">
        <v>273</v>
      </c>
      <c r="Q1" s="68" t="s">
        <v>271</v>
      </c>
      <c r="R1" s="68" t="s">
        <v>271</v>
      </c>
    </row>
    <row r="2" spans="1:19" ht="18.75" customHeight="1">
      <c r="A2" s="615" t="s">
        <v>274</v>
      </c>
      <c r="B2" s="667" t="s">
        <v>42</v>
      </c>
      <c r="C2" s="622" t="s">
        <v>1367</v>
      </c>
      <c r="D2" s="618" t="s">
        <v>1368</v>
      </c>
      <c r="E2" s="660" t="s">
        <v>430</v>
      </c>
      <c r="F2" s="661"/>
      <c r="G2" s="622" t="s">
        <v>428</v>
      </c>
      <c r="H2" s="622" t="s">
        <v>1369</v>
      </c>
      <c r="I2" s="618" t="s">
        <v>1370</v>
      </c>
      <c r="J2" s="618" t="s">
        <v>276</v>
      </c>
      <c r="K2" s="618" t="s">
        <v>279</v>
      </c>
      <c r="L2" s="618" t="s">
        <v>280</v>
      </c>
      <c r="M2" s="664" t="s">
        <v>281</v>
      </c>
      <c r="N2" s="622" t="s">
        <v>1371</v>
      </c>
      <c r="O2" s="622" t="s">
        <v>1372</v>
      </c>
      <c r="P2" s="622" t="s">
        <v>282</v>
      </c>
      <c r="Q2" s="618" t="s">
        <v>277</v>
      </c>
      <c r="R2" s="618" t="s">
        <v>278</v>
      </c>
      <c r="S2" s="618" t="s">
        <v>275</v>
      </c>
    </row>
    <row r="3" spans="1:19" s="70" customFormat="1" collapsed="1">
      <c r="A3" s="616"/>
      <c r="B3" s="668"/>
      <c r="C3" s="623"/>
      <c r="D3" s="619" t="s">
        <v>271</v>
      </c>
      <c r="E3" s="217" t="s">
        <v>433</v>
      </c>
      <c r="F3" s="218" t="s">
        <v>1374</v>
      </c>
      <c r="G3" s="623"/>
      <c r="H3" s="623"/>
      <c r="I3" s="619"/>
      <c r="J3" s="619"/>
      <c r="K3" s="619" t="s">
        <v>283</v>
      </c>
      <c r="L3" s="619"/>
      <c r="M3" s="665"/>
      <c r="N3" s="623"/>
      <c r="O3" s="623"/>
      <c r="P3" s="623"/>
      <c r="Q3" s="619"/>
      <c r="R3" s="619"/>
      <c r="S3" s="619"/>
    </row>
    <row r="4" spans="1:19" s="446" customFormat="1">
      <c r="A4" s="231" t="s">
        <v>1375</v>
      </c>
      <c r="B4" s="231"/>
      <c r="C4" s="233"/>
      <c r="D4" s="232" t="s">
        <v>271</v>
      </c>
      <c r="E4" s="232"/>
      <c r="F4" s="232"/>
      <c r="G4" s="234" t="s">
        <v>271</v>
      </c>
      <c r="H4" s="234" t="s">
        <v>271</v>
      </c>
      <c r="I4" s="235"/>
      <c r="J4" s="236"/>
      <c r="K4" s="237" t="s">
        <v>1375</v>
      </c>
      <c r="L4" s="238"/>
      <c r="M4" s="232" t="s">
        <v>271</v>
      </c>
      <c r="N4" s="235" t="s">
        <v>271</v>
      </c>
      <c r="O4" s="233"/>
      <c r="P4" s="233"/>
      <c r="Q4" s="233"/>
      <c r="R4" s="233"/>
      <c r="S4" s="233"/>
    </row>
    <row r="5" spans="1:19" ht="31.5" hidden="1">
      <c r="A5" s="224" t="s">
        <v>1376</v>
      </c>
      <c r="B5" s="224"/>
      <c r="C5" s="225" t="s">
        <v>271</v>
      </c>
      <c r="D5" s="216" t="s">
        <v>1764</v>
      </c>
      <c r="E5" s="225"/>
      <c r="F5" s="225"/>
      <c r="G5" s="226"/>
      <c r="H5" s="226"/>
      <c r="I5" s="227"/>
      <c r="J5" s="228"/>
      <c r="K5" s="216" t="s">
        <v>1376</v>
      </c>
      <c r="L5" s="216" t="s">
        <v>1378</v>
      </c>
      <c r="M5" s="216" t="s">
        <v>1379</v>
      </c>
      <c r="N5" s="225"/>
      <c r="O5" s="225"/>
      <c r="P5" s="225"/>
      <c r="Q5" s="228">
        <v>2</v>
      </c>
      <c r="R5" s="228" t="s">
        <v>288</v>
      </c>
      <c r="S5" s="216" t="s">
        <v>271</v>
      </c>
    </row>
    <row r="6" spans="1:19">
      <c r="A6" s="224" t="s">
        <v>1376</v>
      </c>
      <c r="B6" s="557" t="s">
        <v>1377</v>
      </c>
      <c r="C6" s="225" t="s">
        <v>271</v>
      </c>
      <c r="D6" s="230"/>
      <c r="E6" s="225"/>
      <c r="F6" s="225"/>
      <c r="G6" s="226"/>
      <c r="H6" s="226"/>
      <c r="I6" s="226"/>
      <c r="J6" s="227"/>
      <c r="K6" s="230"/>
      <c r="L6" s="230"/>
      <c r="M6" s="230"/>
      <c r="N6" s="225"/>
      <c r="O6" s="225"/>
      <c r="P6" s="225"/>
      <c r="Q6" s="227"/>
      <c r="R6" s="227"/>
      <c r="S6" s="227"/>
    </row>
    <row r="7" spans="1:19" ht="31.5">
      <c r="A7" s="229" t="s">
        <v>271</v>
      </c>
      <c r="B7" s="229"/>
      <c r="C7" s="229" t="s">
        <v>271</v>
      </c>
      <c r="D7" s="230" t="s">
        <v>271</v>
      </c>
      <c r="E7" s="229" t="s">
        <v>271</v>
      </c>
      <c r="F7" s="229" t="s">
        <v>271</v>
      </c>
      <c r="G7" s="229" t="s">
        <v>271</v>
      </c>
      <c r="H7" s="229" t="s">
        <v>271</v>
      </c>
      <c r="I7" s="230" t="s">
        <v>271</v>
      </c>
      <c r="J7" s="228" t="s">
        <v>287</v>
      </c>
      <c r="K7" s="216" t="s">
        <v>1376</v>
      </c>
      <c r="L7" s="216" t="s">
        <v>1378</v>
      </c>
      <c r="M7" s="216" t="s">
        <v>1379</v>
      </c>
      <c r="N7" s="230" t="s">
        <v>271</v>
      </c>
      <c r="O7" s="230" t="s">
        <v>271</v>
      </c>
      <c r="P7" s="230" t="s">
        <v>271</v>
      </c>
      <c r="Q7" s="228">
        <v>3</v>
      </c>
      <c r="R7" s="228" t="s">
        <v>1755</v>
      </c>
      <c r="S7" s="228">
        <v>1000</v>
      </c>
    </row>
    <row r="8" spans="1:19" s="446" customFormat="1">
      <c r="A8" s="231" t="s">
        <v>1380</v>
      </c>
      <c r="B8" s="231"/>
      <c r="C8" s="233"/>
      <c r="D8" s="232" t="s">
        <v>271</v>
      </c>
      <c r="E8" s="232"/>
      <c r="F8" s="232"/>
      <c r="G8" s="234" t="s">
        <v>271</v>
      </c>
      <c r="H8" s="234" t="s">
        <v>271</v>
      </c>
      <c r="I8" s="235"/>
      <c r="J8" s="236"/>
      <c r="K8" s="237"/>
      <c r="L8" s="238"/>
      <c r="M8" s="232" t="s">
        <v>271</v>
      </c>
      <c r="N8" s="235" t="s">
        <v>271</v>
      </c>
      <c r="O8" s="233"/>
      <c r="P8" s="233"/>
      <c r="Q8" s="233"/>
      <c r="R8" s="233"/>
      <c r="S8" s="233"/>
    </row>
    <row r="9" spans="1:19" s="446" customFormat="1">
      <c r="A9" s="231" t="s">
        <v>1381</v>
      </c>
      <c r="B9" s="231"/>
      <c r="C9" s="239"/>
      <c r="D9" s="232" t="s">
        <v>271</v>
      </c>
      <c r="E9" s="232"/>
      <c r="F9" s="232"/>
      <c r="G9" s="234" t="s">
        <v>271</v>
      </c>
      <c r="H9" s="234" t="s">
        <v>271</v>
      </c>
      <c r="I9" s="235"/>
      <c r="J9" s="235"/>
      <c r="K9" s="237"/>
      <c r="L9" s="232"/>
      <c r="M9" s="232" t="s">
        <v>271</v>
      </c>
      <c r="N9" s="235" t="s">
        <v>271</v>
      </c>
      <c r="O9" s="239"/>
      <c r="P9" s="239"/>
      <c r="Q9" s="239"/>
      <c r="R9" s="239"/>
      <c r="S9" s="239"/>
    </row>
    <row r="10" spans="1:19" s="446" customFormat="1">
      <c r="A10" s="76" t="s">
        <v>1382</v>
      </c>
      <c r="B10" s="76"/>
      <c r="C10" s="78"/>
      <c r="D10" s="219" t="s">
        <v>271</v>
      </c>
      <c r="E10" s="219"/>
      <c r="F10" s="219"/>
      <c r="G10" s="214" t="s">
        <v>271</v>
      </c>
      <c r="H10" s="214" t="s">
        <v>271</v>
      </c>
      <c r="I10" s="220"/>
      <c r="J10" s="221"/>
      <c r="K10" s="222"/>
      <c r="L10" s="223"/>
      <c r="M10" s="219" t="s">
        <v>271</v>
      </c>
      <c r="N10" s="220" t="s">
        <v>271</v>
      </c>
      <c r="O10" s="78"/>
      <c r="P10" s="78"/>
      <c r="Q10" s="78"/>
      <c r="R10" s="78"/>
      <c r="S10" s="78"/>
    </row>
    <row r="11" spans="1:19" hidden="1">
      <c r="A11" s="454" t="s">
        <v>1383</v>
      </c>
      <c r="B11" s="454"/>
      <c r="C11" s="450">
        <v>1</v>
      </c>
      <c r="D11" s="450" t="s">
        <v>271</v>
      </c>
      <c r="E11" s="450"/>
      <c r="F11" s="450"/>
      <c r="G11" s="450"/>
      <c r="H11" s="450"/>
      <c r="I11" s="451"/>
      <c r="J11" s="221"/>
      <c r="K11" s="223"/>
      <c r="L11" s="223"/>
      <c r="M11" s="219"/>
      <c r="N11" s="220"/>
      <c r="O11" s="219"/>
      <c r="P11" s="219"/>
      <c r="Q11" s="459"/>
      <c r="R11" s="459"/>
      <c r="S11" s="459"/>
    </row>
    <row r="12" spans="1:19" hidden="1">
      <c r="A12" s="454" t="s">
        <v>271</v>
      </c>
      <c r="B12" s="454"/>
      <c r="C12" s="450"/>
      <c r="D12" s="450" t="s">
        <v>271</v>
      </c>
      <c r="E12" s="450"/>
      <c r="F12" s="450"/>
      <c r="G12" s="220"/>
      <c r="H12" s="220"/>
      <c r="I12" s="451"/>
      <c r="J12" s="451" t="s">
        <v>287</v>
      </c>
      <c r="K12" s="450"/>
      <c r="L12" s="450"/>
      <c r="M12" s="450" t="s">
        <v>271</v>
      </c>
      <c r="N12" s="451" t="s">
        <v>271</v>
      </c>
      <c r="O12" s="450" t="s">
        <v>271</v>
      </c>
      <c r="P12" s="450"/>
      <c r="Q12" s="451" t="s">
        <v>271</v>
      </c>
      <c r="R12" s="451" t="s">
        <v>271</v>
      </c>
      <c r="S12" s="450" t="s">
        <v>271</v>
      </c>
    </row>
    <row r="13" spans="1:19" hidden="1">
      <c r="A13" s="454" t="s">
        <v>1385</v>
      </c>
      <c r="B13" s="454"/>
      <c r="C13" s="450">
        <v>2</v>
      </c>
      <c r="D13" s="450" t="s">
        <v>271</v>
      </c>
      <c r="E13" s="450"/>
      <c r="F13" s="450"/>
      <c r="G13" s="450"/>
      <c r="H13" s="450"/>
      <c r="I13" s="451"/>
      <c r="J13" s="221"/>
      <c r="K13" s="223"/>
      <c r="L13" s="223"/>
      <c r="M13" s="219"/>
      <c r="N13" s="220"/>
      <c r="O13" s="219"/>
      <c r="P13" s="219"/>
      <c r="Q13" s="459"/>
      <c r="R13" s="459"/>
      <c r="S13" s="459"/>
    </row>
    <row r="14" spans="1:19" hidden="1">
      <c r="A14" s="454" t="s">
        <v>271</v>
      </c>
      <c r="B14" s="454"/>
      <c r="C14" s="450"/>
      <c r="D14" s="450" t="s">
        <v>271</v>
      </c>
      <c r="E14" s="450"/>
      <c r="F14" s="450"/>
      <c r="G14" s="220"/>
      <c r="H14" s="220"/>
      <c r="I14" s="451"/>
      <c r="J14" s="451" t="s">
        <v>287</v>
      </c>
      <c r="K14" s="450"/>
      <c r="L14" s="450"/>
      <c r="M14" s="461"/>
      <c r="N14" s="451" t="s">
        <v>271</v>
      </c>
      <c r="O14" s="450" t="s">
        <v>271</v>
      </c>
      <c r="P14" s="450"/>
      <c r="Q14" s="451" t="s">
        <v>271</v>
      </c>
      <c r="R14" s="451" t="s">
        <v>271</v>
      </c>
      <c r="S14" s="450" t="s">
        <v>271</v>
      </c>
    </row>
    <row r="15" spans="1:19" hidden="1">
      <c r="A15" s="454" t="s">
        <v>1386</v>
      </c>
      <c r="B15" s="454"/>
      <c r="C15" s="450">
        <v>3</v>
      </c>
      <c r="D15" s="450" t="s">
        <v>271</v>
      </c>
      <c r="E15" s="450"/>
      <c r="F15" s="450"/>
      <c r="G15" s="450"/>
      <c r="H15" s="450"/>
      <c r="I15" s="451"/>
      <c r="J15" s="221"/>
      <c r="K15" s="223"/>
      <c r="L15" s="223"/>
      <c r="M15" s="219"/>
      <c r="N15" s="220"/>
      <c r="O15" s="219"/>
      <c r="P15" s="219"/>
      <c r="Q15" s="459"/>
      <c r="R15" s="459"/>
      <c r="S15" s="459"/>
    </row>
    <row r="16" spans="1:19" hidden="1">
      <c r="A16" s="454" t="s">
        <v>271</v>
      </c>
      <c r="B16" s="454"/>
      <c r="C16" s="450"/>
      <c r="D16" s="450" t="s">
        <v>271</v>
      </c>
      <c r="E16" s="450"/>
      <c r="F16" s="450"/>
      <c r="G16" s="220"/>
      <c r="H16" s="220"/>
      <c r="I16" s="451"/>
      <c r="J16" s="451" t="s">
        <v>287</v>
      </c>
      <c r="K16" s="450"/>
      <c r="L16" s="450"/>
      <c r="M16" s="450" t="s">
        <v>271</v>
      </c>
      <c r="N16" s="451" t="s">
        <v>271</v>
      </c>
      <c r="O16" s="450" t="s">
        <v>271</v>
      </c>
      <c r="P16" s="450"/>
      <c r="Q16" s="451" t="s">
        <v>271</v>
      </c>
      <c r="R16" s="451" t="s">
        <v>271</v>
      </c>
      <c r="S16" s="450" t="s">
        <v>271</v>
      </c>
    </row>
    <row r="17" spans="1:19" s="446" customFormat="1">
      <c r="A17" s="76" t="s">
        <v>1387</v>
      </c>
      <c r="B17" s="76"/>
      <c r="C17" s="78"/>
      <c r="D17" s="219" t="s">
        <v>271</v>
      </c>
      <c r="E17" s="219"/>
      <c r="F17" s="219"/>
      <c r="G17" s="214" t="s">
        <v>271</v>
      </c>
      <c r="H17" s="214" t="s">
        <v>271</v>
      </c>
      <c r="I17" s="220"/>
      <c r="J17" s="221"/>
      <c r="K17" s="222"/>
      <c r="L17" s="223"/>
      <c r="M17" s="219" t="s">
        <v>271</v>
      </c>
      <c r="N17" s="220" t="s">
        <v>271</v>
      </c>
      <c r="O17" s="78"/>
      <c r="P17" s="78"/>
      <c r="Q17" s="78"/>
      <c r="R17" s="78"/>
      <c r="S17" s="78"/>
    </row>
    <row r="18" spans="1:19" hidden="1">
      <c r="A18" s="454" t="s">
        <v>1388</v>
      </c>
      <c r="B18" s="454"/>
      <c r="C18" s="450">
        <v>1</v>
      </c>
      <c r="D18" s="450" t="s">
        <v>271</v>
      </c>
      <c r="E18" s="450"/>
      <c r="F18" s="450"/>
      <c r="G18" s="450"/>
      <c r="H18" s="450"/>
      <c r="I18" s="451"/>
      <c r="J18" s="221"/>
      <c r="K18" s="223"/>
      <c r="L18" s="223"/>
      <c r="M18" s="219"/>
      <c r="N18" s="220"/>
      <c r="O18" s="219"/>
      <c r="P18" s="219"/>
      <c r="Q18" s="459"/>
      <c r="R18" s="459"/>
      <c r="S18" s="459"/>
    </row>
    <row r="19" spans="1:19" hidden="1">
      <c r="A19" s="454" t="s">
        <v>271</v>
      </c>
      <c r="B19" s="454"/>
      <c r="C19" s="450"/>
      <c r="D19" s="450" t="s">
        <v>271</v>
      </c>
      <c r="E19" s="450"/>
      <c r="F19" s="450"/>
      <c r="G19" s="220"/>
      <c r="H19" s="220"/>
      <c r="I19" s="451"/>
      <c r="J19" s="451" t="s">
        <v>287</v>
      </c>
      <c r="K19" s="450"/>
      <c r="L19" s="450"/>
      <c r="M19" s="450" t="s">
        <v>271</v>
      </c>
      <c r="N19" s="451" t="s">
        <v>271</v>
      </c>
      <c r="O19" s="450" t="s">
        <v>271</v>
      </c>
      <c r="P19" s="450"/>
      <c r="Q19" s="451"/>
      <c r="R19" s="451"/>
      <c r="S19" s="450" t="s">
        <v>271</v>
      </c>
    </row>
    <row r="20" spans="1:19" hidden="1">
      <c r="A20" s="454" t="s">
        <v>1390</v>
      </c>
      <c r="B20" s="454"/>
      <c r="C20" s="450">
        <v>2</v>
      </c>
      <c r="D20" s="450" t="s">
        <v>271</v>
      </c>
      <c r="E20" s="450"/>
      <c r="F20" s="450"/>
      <c r="G20" s="450"/>
      <c r="H20" s="450"/>
      <c r="I20" s="451"/>
      <c r="J20" s="221"/>
      <c r="K20" s="223"/>
      <c r="L20" s="223"/>
      <c r="M20" s="219"/>
      <c r="N20" s="220"/>
      <c r="O20" s="219"/>
      <c r="P20" s="219"/>
      <c r="Q20" s="459"/>
      <c r="R20" s="459"/>
      <c r="S20" s="459"/>
    </row>
    <row r="21" spans="1:19" hidden="1">
      <c r="A21" s="454" t="s">
        <v>271</v>
      </c>
      <c r="B21" s="454"/>
      <c r="C21" s="450"/>
      <c r="D21" s="450" t="s">
        <v>271</v>
      </c>
      <c r="E21" s="450"/>
      <c r="F21" s="450"/>
      <c r="G21" s="220"/>
      <c r="H21" s="220"/>
      <c r="I21" s="451"/>
      <c r="J21" s="451" t="s">
        <v>287</v>
      </c>
      <c r="K21" s="450"/>
      <c r="L21" s="450"/>
      <c r="M21" s="450" t="s">
        <v>271</v>
      </c>
      <c r="N21" s="451" t="s">
        <v>271</v>
      </c>
      <c r="O21" s="450" t="s">
        <v>271</v>
      </c>
      <c r="P21" s="450"/>
      <c r="Q21" s="451"/>
      <c r="R21" s="451"/>
      <c r="S21" s="450" t="s">
        <v>271</v>
      </c>
    </row>
    <row r="22" spans="1:19" hidden="1">
      <c r="A22" s="454" t="s">
        <v>1391</v>
      </c>
      <c r="B22" s="454"/>
      <c r="C22" s="450">
        <v>3</v>
      </c>
      <c r="D22" s="450" t="s">
        <v>271</v>
      </c>
      <c r="E22" s="450"/>
      <c r="F22" s="450"/>
      <c r="G22" s="450"/>
      <c r="H22" s="450"/>
      <c r="I22" s="451"/>
      <c r="J22" s="221"/>
      <c r="K22" s="223"/>
      <c r="L22" s="223"/>
      <c r="M22" s="219"/>
      <c r="N22" s="220"/>
      <c r="O22" s="219"/>
      <c r="P22" s="219"/>
      <c r="Q22" s="459"/>
      <c r="R22" s="459"/>
      <c r="S22" s="459"/>
    </row>
    <row r="23" spans="1:19" hidden="1">
      <c r="A23" s="454" t="s">
        <v>271</v>
      </c>
      <c r="B23" s="454"/>
      <c r="C23" s="450"/>
      <c r="D23" s="450" t="s">
        <v>271</v>
      </c>
      <c r="E23" s="450"/>
      <c r="F23" s="450"/>
      <c r="G23" s="220"/>
      <c r="H23" s="220"/>
      <c r="I23" s="451"/>
      <c r="J23" s="451" t="s">
        <v>287</v>
      </c>
      <c r="K23" s="450"/>
      <c r="L23" s="450"/>
      <c r="M23" s="450" t="s">
        <v>271</v>
      </c>
      <c r="N23" s="451" t="s">
        <v>271</v>
      </c>
      <c r="O23" s="450" t="s">
        <v>271</v>
      </c>
      <c r="P23" s="450"/>
      <c r="Q23" s="451"/>
      <c r="R23" s="451"/>
      <c r="S23" s="450" t="s">
        <v>271</v>
      </c>
    </row>
    <row r="24" spans="1:19" s="446" customFormat="1">
      <c r="A24" s="76" t="s">
        <v>1392</v>
      </c>
      <c r="B24" s="76"/>
      <c r="C24" s="78"/>
      <c r="D24" s="219" t="s">
        <v>271</v>
      </c>
      <c r="E24" s="219"/>
      <c r="F24" s="219"/>
      <c r="G24" s="214" t="s">
        <v>271</v>
      </c>
      <c r="H24" s="214" t="s">
        <v>271</v>
      </c>
      <c r="I24" s="220"/>
      <c r="J24" s="221"/>
      <c r="K24" s="222"/>
      <c r="L24" s="223"/>
      <c r="M24" s="219" t="s">
        <v>271</v>
      </c>
      <c r="N24" s="220" t="s">
        <v>271</v>
      </c>
      <c r="O24" s="78"/>
      <c r="P24" s="78"/>
      <c r="Q24" s="78"/>
      <c r="R24" s="78"/>
      <c r="S24" s="78"/>
    </row>
    <row r="25" spans="1:19" hidden="1">
      <c r="A25" s="454" t="s">
        <v>1393</v>
      </c>
      <c r="B25" s="454"/>
      <c r="C25" s="450">
        <v>1</v>
      </c>
      <c r="D25" s="450" t="s">
        <v>271</v>
      </c>
      <c r="E25" s="450"/>
      <c r="F25" s="450"/>
      <c r="G25" s="450"/>
      <c r="H25" s="450"/>
      <c r="I25" s="451"/>
      <c r="J25" s="221"/>
      <c r="K25" s="223"/>
      <c r="L25" s="223"/>
      <c r="M25" s="219"/>
      <c r="N25" s="220"/>
      <c r="O25" s="219"/>
      <c r="P25" s="219"/>
      <c r="Q25" s="459"/>
      <c r="R25" s="459"/>
      <c r="S25" s="459"/>
    </row>
    <row r="26" spans="1:19" hidden="1">
      <c r="A26" s="454" t="s">
        <v>271</v>
      </c>
      <c r="B26" s="454"/>
      <c r="C26" s="450"/>
      <c r="D26" s="450" t="s">
        <v>271</v>
      </c>
      <c r="E26" s="450"/>
      <c r="F26" s="450"/>
      <c r="G26" s="220"/>
      <c r="H26" s="220"/>
      <c r="I26" s="451"/>
      <c r="J26" s="451" t="s">
        <v>287</v>
      </c>
      <c r="K26" s="450"/>
      <c r="L26" s="450"/>
      <c r="M26" s="450" t="s">
        <v>271</v>
      </c>
      <c r="N26" s="451" t="s">
        <v>271</v>
      </c>
      <c r="O26" s="450" t="s">
        <v>271</v>
      </c>
      <c r="P26" s="450"/>
      <c r="Q26" s="451"/>
      <c r="R26" s="451"/>
      <c r="S26" s="450" t="s">
        <v>271</v>
      </c>
    </row>
    <row r="27" spans="1:19" hidden="1">
      <c r="A27" s="454" t="s">
        <v>1395</v>
      </c>
      <c r="B27" s="454"/>
      <c r="C27" s="450">
        <v>2</v>
      </c>
      <c r="D27" s="450" t="s">
        <v>271</v>
      </c>
      <c r="E27" s="450"/>
      <c r="F27" s="450"/>
      <c r="G27" s="450"/>
      <c r="H27" s="450"/>
      <c r="I27" s="451"/>
      <c r="J27" s="221"/>
      <c r="K27" s="223"/>
      <c r="L27" s="223"/>
      <c r="M27" s="219"/>
      <c r="N27" s="220"/>
      <c r="O27" s="219"/>
      <c r="P27" s="219"/>
      <c r="Q27" s="459"/>
      <c r="R27" s="459"/>
      <c r="S27" s="459"/>
    </row>
    <row r="28" spans="1:19" hidden="1">
      <c r="A28" s="454" t="s">
        <v>271</v>
      </c>
      <c r="B28" s="454"/>
      <c r="C28" s="450"/>
      <c r="D28" s="450" t="s">
        <v>271</v>
      </c>
      <c r="E28" s="450"/>
      <c r="F28" s="450"/>
      <c r="G28" s="220"/>
      <c r="H28" s="220"/>
      <c r="I28" s="451"/>
      <c r="J28" s="451" t="s">
        <v>287</v>
      </c>
      <c r="K28" s="450"/>
      <c r="L28" s="450"/>
      <c r="M28" s="450" t="s">
        <v>271</v>
      </c>
      <c r="N28" s="451" t="s">
        <v>271</v>
      </c>
      <c r="O28" s="450" t="s">
        <v>271</v>
      </c>
      <c r="P28" s="450"/>
      <c r="Q28" s="451"/>
      <c r="R28" s="451"/>
      <c r="S28" s="450" t="s">
        <v>271</v>
      </c>
    </row>
    <row r="29" spans="1:19" hidden="1">
      <c r="A29" s="454" t="s">
        <v>1396</v>
      </c>
      <c r="B29" s="454"/>
      <c r="C29" s="450">
        <v>3</v>
      </c>
      <c r="D29" s="450" t="s">
        <v>271</v>
      </c>
      <c r="E29" s="450"/>
      <c r="F29" s="450"/>
      <c r="G29" s="450"/>
      <c r="H29" s="450"/>
      <c r="I29" s="451"/>
      <c r="J29" s="221"/>
      <c r="K29" s="223"/>
      <c r="L29" s="223"/>
      <c r="M29" s="219"/>
      <c r="N29" s="220"/>
      <c r="O29" s="219"/>
      <c r="P29" s="219"/>
      <c r="Q29" s="459"/>
      <c r="R29" s="459"/>
      <c r="S29" s="459"/>
    </row>
    <row r="30" spans="1:19" hidden="1">
      <c r="A30" s="454" t="s">
        <v>271</v>
      </c>
      <c r="B30" s="454"/>
      <c r="C30" s="450"/>
      <c r="D30" s="450" t="s">
        <v>271</v>
      </c>
      <c r="E30" s="450"/>
      <c r="F30" s="450"/>
      <c r="G30" s="220"/>
      <c r="H30" s="220"/>
      <c r="I30" s="451"/>
      <c r="J30" s="451" t="s">
        <v>287</v>
      </c>
      <c r="K30" s="450"/>
      <c r="L30" s="450"/>
      <c r="M30" s="450" t="s">
        <v>271</v>
      </c>
      <c r="N30" s="451" t="s">
        <v>271</v>
      </c>
      <c r="O30" s="450" t="s">
        <v>271</v>
      </c>
      <c r="P30" s="450"/>
      <c r="Q30" s="451"/>
      <c r="R30" s="451"/>
      <c r="S30" s="450" t="s">
        <v>271</v>
      </c>
    </row>
    <row r="31" spans="1:19" s="446" customFormat="1">
      <c r="A31" s="76" t="s">
        <v>1397</v>
      </c>
      <c r="B31" s="76"/>
      <c r="C31" s="78"/>
      <c r="D31" s="219" t="s">
        <v>271</v>
      </c>
      <c r="E31" s="219"/>
      <c r="F31" s="219"/>
      <c r="G31" s="214" t="s">
        <v>271</v>
      </c>
      <c r="H31" s="214" t="s">
        <v>271</v>
      </c>
      <c r="I31" s="220"/>
      <c r="J31" s="221"/>
      <c r="K31" s="222"/>
      <c r="L31" s="223"/>
      <c r="M31" s="219" t="s">
        <v>271</v>
      </c>
      <c r="N31" s="220" t="s">
        <v>271</v>
      </c>
      <c r="O31" s="78"/>
      <c r="P31" s="78"/>
      <c r="Q31" s="78"/>
      <c r="R31" s="78"/>
      <c r="S31" s="78"/>
    </row>
    <row r="32" spans="1:19" ht="47.25" hidden="1">
      <c r="A32" s="224" t="s">
        <v>1398</v>
      </c>
      <c r="B32" s="224"/>
      <c r="C32" s="241">
        <v>1</v>
      </c>
      <c r="D32" s="216" t="s">
        <v>1400</v>
      </c>
      <c r="E32" s="246" t="s">
        <v>1401</v>
      </c>
      <c r="F32" s="247" t="s">
        <v>1402</v>
      </c>
      <c r="G32" s="225"/>
      <c r="H32" s="225"/>
      <c r="I32" s="248"/>
      <c r="J32" s="243"/>
      <c r="K32" s="244"/>
      <c r="L32" s="244"/>
      <c r="M32" s="81"/>
      <c r="N32" s="226"/>
      <c r="O32" s="81"/>
      <c r="P32" s="81"/>
      <c r="Q32" s="245"/>
      <c r="R32" s="245"/>
      <c r="S32" s="245"/>
    </row>
    <row r="33" spans="1:19" hidden="1">
      <c r="A33" s="229"/>
      <c r="B33" s="229"/>
      <c r="C33" s="230"/>
      <c r="D33" s="230"/>
      <c r="E33" s="227"/>
      <c r="F33" s="249"/>
      <c r="G33" s="226"/>
      <c r="H33" s="226"/>
      <c r="I33" s="227"/>
      <c r="J33" s="228" t="s">
        <v>287</v>
      </c>
      <c r="K33" s="216" t="s">
        <v>1398</v>
      </c>
      <c r="L33" s="216" t="s">
        <v>1403</v>
      </c>
      <c r="M33" s="216" t="s">
        <v>1404</v>
      </c>
      <c r="N33" s="240" t="s">
        <v>1405</v>
      </c>
      <c r="O33" s="241" t="s">
        <v>271</v>
      </c>
      <c r="P33" s="241"/>
      <c r="Q33" s="228">
        <v>2</v>
      </c>
      <c r="R33" s="228" t="s">
        <v>288</v>
      </c>
      <c r="S33" s="228">
        <v>1000</v>
      </c>
    </row>
    <row r="34" spans="1:19" ht="47.25" hidden="1">
      <c r="A34" s="224" t="s">
        <v>1406</v>
      </c>
      <c r="B34" s="224"/>
      <c r="C34" s="241">
        <v>2</v>
      </c>
      <c r="D34" s="216" t="s">
        <v>1407</v>
      </c>
      <c r="E34" s="246" t="s">
        <v>1408</v>
      </c>
      <c r="F34" s="247" t="s">
        <v>1409</v>
      </c>
      <c r="G34" s="225"/>
      <c r="H34" s="225"/>
      <c r="I34" s="248"/>
      <c r="J34" s="243"/>
      <c r="K34" s="244"/>
      <c r="L34" s="244"/>
      <c r="M34" s="81"/>
      <c r="N34" s="226"/>
      <c r="O34" s="81"/>
      <c r="P34" s="81"/>
      <c r="Q34" s="245"/>
      <c r="R34" s="245"/>
      <c r="S34" s="245"/>
    </row>
    <row r="35" spans="1:19" hidden="1">
      <c r="A35" s="229"/>
      <c r="B35" s="229"/>
      <c r="C35" s="230"/>
      <c r="D35" s="230"/>
      <c r="E35" s="227"/>
      <c r="F35" s="249"/>
      <c r="G35" s="226"/>
      <c r="H35" s="226"/>
      <c r="I35" s="227"/>
      <c r="J35" s="228" t="s">
        <v>287</v>
      </c>
      <c r="K35" s="216" t="s">
        <v>1406</v>
      </c>
      <c r="L35" s="216" t="s">
        <v>1410</v>
      </c>
      <c r="M35" s="216" t="s">
        <v>1411</v>
      </c>
      <c r="N35" s="240" t="s">
        <v>1405</v>
      </c>
      <c r="O35" s="241" t="s">
        <v>271</v>
      </c>
      <c r="P35" s="241"/>
      <c r="Q35" s="228">
        <v>2</v>
      </c>
      <c r="R35" s="228" t="s">
        <v>288</v>
      </c>
      <c r="S35" s="228">
        <v>1000</v>
      </c>
    </row>
    <row r="36" spans="1:19" ht="47.25" hidden="1">
      <c r="A36" s="224" t="s">
        <v>1412</v>
      </c>
      <c r="B36" s="224"/>
      <c r="C36" s="241">
        <v>3</v>
      </c>
      <c r="D36" s="216" t="s">
        <v>1413</v>
      </c>
      <c r="E36" s="246" t="s">
        <v>1414</v>
      </c>
      <c r="F36" s="247" t="s">
        <v>1415</v>
      </c>
      <c r="G36" s="225"/>
      <c r="H36" s="225"/>
      <c r="I36" s="248"/>
      <c r="J36" s="243"/>
      <c r="K36" s="244"/>
      <c r="L36" s="244"/>
      <c r="M36" s="81"/>
      <c r="N36" s="226"/>
      <c r="O36" s="81"/>
      <c r="P36" s="81"/>
      <c r="Q36" s="245"/>
      <c r="R36" s="245"/>
      <c r="S36" s="245"/>
    </row>
    <row r="37" spans="1:19" hidden="1">
      <c r="A37" s="229"/>
      <c r="B37" s="229"/>
      <c r="C37" s="230"/>
      <c r="D37" s="230"/>
      <c r="E37" s="227"/>
      <c r="F37" s="249"/>
      <c r="G37" s="226"/>
      <c r="H37" s="226"/>
      <c r="I37" s="227"/>
      <c r="J37" s="228" t="s">
        <v>287</v>
      </c>
      <c r="K37" s="216" t="s">
        <v>1412</v>
      </c>
      <c r="L37" s="216" t="s">
        <v>1416</v>
      </c>
      <c r="M37" s="216" t="s">
        <v>1417</v>
      </c>
      <c r="N37" s="240" t="s">
        <v>1405</v>
      </c>
      <c r="O37" s="241" t="s">
        <v>271</v>
      </c>
      <c r="P37" s="241"/>
      <c r="Q37" s="228">
        <v>2</v>
      </c>
      <c r="R37" s="228" t="s">
        <v>288</v>
      </c>
      <c r="S37" s="228">
        <v>1000</v>
      </c>
    </row>
    <row r="38" spans="1:19" ht="47.25" hidden="1">
      <c r="A38" s="224" t="s">
        <v>1418</v>
      </c>
      <c r="B38" s="224"/>
      <c r="C38" s="241">
        <v>4</v>
      </c>
      <c r="D38" s="216" t="s">
        <v>1419</v>
      </c>
      <c r="E38" s="246" t="s">
        <v>1420</v>
      </c>
      <c r="F38" s="247" t="s">
        <v>1421</v>
      </c>
      <c r="G38" s="225"/>
      <c r="H38" s="225"/>
      <c r="I38" s="248"/>
      <c r="J38" s="243"/>
      <c r="K38" s="244"/>
      <c r="L38" s="244"/>
      <c r="M38" s="81"/>
      <c r="N38" s="226"/>
      <c r="O38" s="81"/>
      <c r="P38" s="81"/>
      <c r="Q38" s="245"/>
      <c r="R38" s="245"/>
      <c r="S38" s="245"/>
    </row>
    <row r="39" spans="1:19" hidden="1">
      <c r="A39" s="229"/>
      <c r="B39" s="229"/>
      <c r="C39" s="230"/>
      <c r="D39" s="230"/>
      <c r="E39" s="227"/>
      <c r="F39" s="249"/>
      <c r="G39" s="226"/>
      <c r="H39" s="226"/>
      <c r="I39" s="227"/>
      <c r="J39" s="228" t="s">
        <v>287</v>
      </c>
      <c r="K39" s="216" t="s">
        <v>1418</v>
      </c>
      <c r="L39" s="216" t="s">
        <v>1422</v>
      </c>
      <c r="M39" s="216" t="s">
        <v>1423</v>
      </c>
      <c r="N39" s="240" t="s">
        <v>1405</v>
      </c>
      <c r="O39" s="241" t="s">
        <v>271</v>
      </c>
      <c r="P39" s="241"/>
      <c r="Q39" s="228">
        <v>2</v>
      </c>
      <c r="R39" s="228" t="s">
        <v>288</v>
      </c>
      <c r="S39" s="228">
        <v>1000</v>
      </c>
    </row>
    <row r="40" spans="1:19" ht="47.25" hidden="1">
      <c r="A40" s="224" t="s">
        <v>1424</v>
      </c>
      <c r="B40" s="224"/>
      <c r="C40" s="241">
        <v>5</v>
      </c>
      <c r="D40" s="216" t="s">
        <v>1425</v>
      </c>
      <c r="E40" s="246" t="s">
        <v>1426</v>
      </c>
      <c r="F40" s="247" t="s">
        <v>1427</v>
      </c>
      <c r="G40" s="225"/>
      <c r="H40" s="225"/>
      <c r="I40" s="248"/>
      <c r="J40" s="243"/>
      <c r="K40" s="244"/>
      <c r="L40" s="244"/>
      <c r="M40" s="81"/>
      <c r="N40" s="226"/>
      <c r="O40" s="81"/>
      <c r="P40" s="81"/>
      <c r="Q40" s="245"/>
      <c r="R40" s="245"/>
      <c r="S40" s="245"/>
    </row>
    <row r="41" spans="1:19" hidden="1">
      <c r="A41" s="229"/>
      <c r="B41" s="229"/>
      <c r="C41" s="230"/>
      <c r="D41" s="230"/>
      <c r="E41" s="227"/>
      <c r="F41" s="249"/>
      <c r="G41" s="226"/>
      <c r="H41" s="226"/>
      <c r="I41" s="227"/>
      <c r="J41" s="228" t="s">
        <v>287</v>
      </c>
      <c r="K41" s="216" t="s">
        <v>1424</v>
      </c>
      <c r="L41" s="216" t="s">
        <v>1428</v>
      </c>
      <c r="M41" s="216" t="s">
        <v>1429</v>
      </c>
      <c r="N41" s="240" t="s">
        <v>1405</v>
      </c>
      <c r="O41" s="241" t="s">
        <v>271</v>
      </c>
      <c r="P41" s="241"/>
      <c r="Q41" s="228">
        <v>2</v>
      </c>
      <c r="R41" s="228" t="s">
        <v>288</v>
      </c>
      <c r="S41" s="228">
        <v>1000</v>
      </c>
    </row>
    <row r="42" spans="1:19" s="446" customFormat="1">
      <c r="A42" s="231" t="s">
        <v>1430</v>
      </c>
      <c r="B42" s="231"/>
      <c r="C42" s="233"/>
      <c r="D42" s="232" t="s">
        <v>271</v>
      </c>
      <c r="E42" s="232"/>
      <c r="F42" s="232"/>
      <c r="G42" s="234" t="s">
        <v>271</v>
      </c>
      <c r="H42" s="234" t="s">
        <v>271</v>
      </c>
      <c r="I42" s="235"/>
      <c r="J42" s="235"/>
      <c r="K42" s="237"/>
      <c r="L42" s="235"/>
      <c r="M42" s="232" t="s">
        <v>271</v>
      </c>
      <c r="N42" s="235" t="s">
        <v>271</v>
      </c>
      <c r="O42" s="233"/>
      <c r="P42" s="233"/>
      <c r="Q42" s="233"/>
      <c r="R42" s="233"/>
      <c r="S42" s="233"/>
    </row>
    <row r="43" spans="1:19" s="446" customFormat="1">
      <c r="A43" s="76" t="s">
        <v>1431</v>
      </c>
      <c r="B43" s="76"/>
      <c r="C43" s="78"/>
      <c r="D43" s="219" t="s">
        <v>271</v>
      </c>
      <c r="E43" s="219"/>
      <c r="F43" s="219"/>
      <c r="G43" s="214" t="s">
        <v>271</v>
      </c>
      <c r="H43" s="214" t="s">
        <v>271</v>
      </c>
      <c r="I43" s="220"/>
      <c r="J43" s="220"/>
      <c r="K43" s="222"/>
      <c r="L43" s="220"/>
      <c r="M43" s="219"/>
      <c r="N43" s="220" t="s">
        <v>271</v>
      </c>
      <c r="O43" s="78"/>
      <c r="P43" s="78"/>
      <c r="Q43" s="78"/>
      <c r="R43" s="78"/>
      <c r="S43" s="78"/>
    </row>
    <row r="44" spans="1:19" hidden="1">
      <c r="A44" s="454" t="s">
        <v>1432</v>
      </c>
      <c r="B44" s="454"/>
      <c r="C44" s="450">
        <v>1</v>
      </c>
      <c r="D44" s="450" t="s">
        <v>271</v>
      </c>
      <c r="E44" s="450"/>
      <c r="F44" s="450"/>
      <c r="G44" s="450"/>
      <c r="H44" s="450"/>
      <c r="I44" s="451"/>
      <c r="J44" s="221"/>
      <c r="K44" s="223"/>
      <c r="L44" s="223"/>
      <c r="M44" s="219"/>
      <c r="N44" s="220"/>
      <c r="O44" s="219"/>
      <c r="P44" s="219"/>
      <c r="Q44" s="459"/>
      <c r="R44" s="459"/>
      <c r="S44" s="459"/>
    </row>
    <row r="45" spans="1:19" hidden="1">
      <c r="A45" s="454"/>
      <c r="B45" s="454"/>
      <c r="C45" s="450"/>
      <c r="D45" s="450"/>
      <c r="E45" s="451"/>
      <c r="F45" s="452"/>
      <c r="G45" s="220"/>
      <c r="H45" s="220"/>
      <c r="I45" s="451"/>
      <c r="J45" s="451" t="s">
        <v>287</v>
      </c>
      <c r="K45" s="450"/>
      <c r="L45" s="450"/>
      <c r="M45" s="450" t="s">
        <v>271</v>
      </c>
      <c r="N45" s="451"/>
      <c r="O45" s="450"/>
      <c r="P45" s="450"/>
      <c r="Q45" s="451"/>
      <c r="R45" s="451"/>
      <c r="S45" s="450"/>
    </row>
    <row r="46" spans="1:19" hidden="1">
      <c r="A46" s="454" t="s">
        <v>1434</v>
      </c>
      <c r="B46" s="454"/>
      <c r="C46" s="450">
        <v>2</v>
      </c>
      <c r="D46" s="450" t="s">
        <v>271</v>
      </c>
      <c r="E46" s="450"/>
      <c r="F46" s="450"/>
      <c r="G46" s="450"/>
      <c r="H46" s="450"/>
      <c r="I46" s="451"/>
      <c r="J46" s="221"/>
      <c r="K46" s="223"/>
      <c r="L46" s="223"/>
      <c r="M46" s="219"/>
      <c r="N46" s="220"/>
      <c r="O46" s="219"/>
      <c r="P46" s="219"/>
      <c r="Q46" s="459"/>
      <c r="R46" s="459"/>
      <c r="S46" s="459"/>
    </row>
    <row r="47" spans="1:19" hidden="1">
      <c r="A47" s="454"/>
      <c r="B47" s="454"/>
      <c r="C47" s="450"/>
      <c r="D47" s="450"/>
      <c r="E47" s="451"/>
      <c r="F47" s="452"/>
      <c r="G47" s="220"/>
      <c r="H47" s="220"/>
      <c r="I47" s="451"/>
      <c r="J47" s="451" t="s">
        <v>287</v>
      </c>
      <c r="K47" s="450"/>
      <c r="L47" s="450"/>
      <c r="M47" s="450" t="s">
        <v>271</v>
      </c>
      <c r="N47" s="451"/>
      <c r="O47" s="450"/>
      <c r="P47" s="450"/>
      <c r="Q47" s="451"/>
      <c r="R47" s="451"/>
      <c r="S47" s="450"/>
    </row>
    <row r="48" spans="1:19" hidden="1">
      <c r="A48" s="454" t="s">
        <v>1435</v>
      </c>
      <c r="B48" s="454"/>
      <c r="C48" s="450">
        <v>3</v>
      </c>
      <c r="D48" s="450" t="s">
        <v>271</v>
      </c>
      <c r="E48" s="450"/>
      <c r="F48" s="450"/>
      <c r="G48" s="450"/>
      <c r="H48" s="450"/>
      <c r="I48" s="451"/>
      <c r="J48" s="221"/>
      <c r="K48" s="223"/>
      <c r="L48" s="223"/>
      <c r="M48" s="219"/>
      <c r="N48" s="220"/>
      <c r="O48" s="219"/>
      <c r="P48" s="219"/>
      <c r="Q48" s="459"/>
      <c r="R48" s="459"/>
      <c r="S48" s="459"/>
    </row>
    <row r="49" spans="1:19" hidden="1">
      <c r="A49" s="454"/>
      <c r="B49" s="454"/>
      <c r="C49" s="450"/>
      <c r="D49" s="450"/>
      <c r="E49" s="451"/>
      <c r="F49" s="452"/>
      <c r="G49" s="220"/>
      <c r="H49" s="220"/>
      <c r="I49" s="451"/>
      <c r="J49" s="451" t="s">
        <v>287</v>
      </c>
      <c r="K49" s="450"/>
      <c r="L49" s="450"/>
      <c r="M49" s="450" t="s">
        <v>271</v>
      </c>
      <c r="N49" s="451"/>
      <c r="O49" s="450"/>
      <c r="P49" s="450"/>
      <c r="Q49" s="451"/>
      <c r="R49" s="451"/>
      <c r="S49" s="450"/>
    </row>
    <row r="50" spans="1:19" s="446" customFormat="1">
      <c r="A50" s="76" t="s">
        <v>1436</v>
      </c>
      <c r="B50" s="76"/>
      <c r="C50" s="78"/>
      <c r="D50" s="219" t="s">
        <v>271</v>
      </c>
      <c r="E50" s="219"/>
      <c r="F50" s="219"/>
      <c r="G50" s="214" t="s">
        <v>271</v>
      </c>
      <c r="H50" s="214" t="s">
        <v>271</v>
      </c>
      <c r="I50" s="220"/>
      <c r="J50" s="220"/>
      <c r="K50" s="222"/>
      <c r="L50" s="220"/>
      <c r="M50" s="219" t="s">
        <v>271</v>
      </c>
      <c r="N50" s="220" t="s">
        <v>271</v>
      </c>
      <c r="O50" s="78"/>
      <c r="P50" s="78"/>
      <c r="Q50" s="78"/>
      <c r="R50" s="78"/>
      <c r="S50" s="78"/>
    </row>
    <row r="51" spans="1:19" hidden="1">
      <c r="A51" s="454" t="s">
        <v>1437</v>
      </c>
      <c r="B51" s="454"/>
      <c r="C51" s="450">
        <v>1</v>
      </c>
      <c r="D51" s="450" t="s">
        <v>271</v>
      </c>
      <c r="E51" s="450"/>
      <c r="F51" s="450"/>
      <c r="G51" s="450"/>
      <c r="H51" s="450"/>
      <c r="I51" s="451"/>
      <c r="J51" s="221"/>
      <c r="K51" s="223"/>
      <c r="L51" s="223"/>
      <c r="M51" s="219"/>
      <c r="N51" s="220"/>
      <c r="O51" s="219"/>
      <c r="P51" s="219"/>
      <c r="Q51" s="459"/>
      <c r="R51" s="459"/>
      <c r="S51" s="459"/>
    </row>
    <row r="52" spans="1:19" hidden="1">
      <c r="A52" s="454"/>
      <c r="B52" s="454"/>
      <c r="C52" s="450"/>
      <c r="D52" s="450"/>
      <c r="E52" s="451"/>
      <c r="F52" s="452"/>
      <c r="G52" s="220"/>
      <c r="H52" s="220"/>
      <c r="I52" s="451"/>
      <c r="J52" s="451" t="s">
        <v>287</v>
      </c>
      <c r="K52" s="450"/>
      <c r="L52" s="450"/>
      <c r="M52" s="450" t="s">
        <v>271</v>
      </c>
      <c r="N52" s="451"/>
      <c r="O52" s="450"/>
      <c r="P52" s="450"/>
      <c r="Q52" s="451"/>
      <c r="R52" s="451"/>
      <c r="S52" s="450"/>
    </row>
    <row r="53" spans="1:19" hidden="1">
      <c r="A53" s="454" t="s">
        <v>1439</v>
      </c>
      <c r="B53" s="454"/>
      <c r="C53" s="450">
        <v>2</v>
      </c>
      <c r="D53" s="450" t="s">
        <v>271</v>
      </c>
      <c r="E53" s="450"/>
      <c r="F53" s="450"/>
      <c r="G53" s="450"/>
      <c r="H53" s="450"/>
      <c r="I53" s="451"/>
      <c r="J53" s="221"/>
      <c r="K53" s="223"/>
      <c r="L53" s="223"/>
      <c r="M53" s="219"/>
      <c r="N53" s="220"/>
      <c r="O53" s="219"/>
      <c r="P53" s="219"/>
      <c r="Q53" s="459"/>
      <c r="R53" s="459"/>
      <c r="S53" s="459"/>
    </row>
    <row r="54" spans="1:19" hidden="1">
      <c r="A54" s="454"/>
      <c r="B54" s="454"/>
      <c r="C54" s="450"/>
      <c r="D54" s="450"/>
      <c r="E54" s="451"/>
      <c r="F54" s="452"/>
      <c r="G54" s="220"/>
      <c r="H54" s="220"/>
      <c r="I54" s="451"/>
      <c r="J54" s="451" t="s">
        <v>287</v>
      </c>
      <c r="K54" s="450"/>
      <c r="L54" s="450"/>
      <c r="M54" s="450" t="s">
        <v>271</v>
      </c>
      <c r="N54" s="451"/>
      <c r="O54" s="450"/>
      <c r="P54" s="450"/>
      <c r="Q54" s="451"/>
      <c r="R54" s="451"/>
      <c r="S54" s="450"/>
    </row>
    <row r="55" spans="1:19" hidden="1">
      <c r="A55" s="454" t="s">
        <v>1440</v>
      </c>
      <c r="B55" s="454"/>
      <c r="C55" s="450">
        <v>3</v>
      </c>
      <c r="D55" s="450" t="s">
        <v>271</v>
      </c>
      <c r="E55" s="450"/>
      <c r="F55" s="450"/>
      <c r="G55" s="450"/>
      <c r="H55" s="450"/>
      <c r="I55" s="451"/>
      <c r="J55" s="221"/>
      <c r="K55" s="223"/>
      <c r="L55" s="223"/>
      <c r="M55" s="219"/>
      <c r="N55" s="220"/>
      <c r="O55" s="219"/>
      <c r="P55" s="219"/>
      <c r="Q55" s="459"/>
      <c r="R55" s="459"/>
      <c r="S55" s="459"/>
    </row>
    <row r="56" spans="1:19" hidden="1">
      <c r="A56" s="454"/>
      <c r="B56" s="454"/>
      <c r="C56" s="450"/>
      <c r="D56" s="450"/>
      <c r="E56" s="451"/>
      <c r="F56" s="452"/>
      <c r="G56" s="220"/>
      <c r="H56" s="220"/>
      <c r="I56" s="451"/>
      <c r="J56" s="451" t="s">
        <v>287</v>
      </c>
      <c r="K56" s="450"/>
      <c r="L56" s="450"/>
      <c r="M56" s="450" t="s">
        <v>271</v>
      </c>
      <c r="N56" s="451"/>
      <c r="O56" s="450"/>
      <c r="P56" s="450"/>
      <c r="Q56" s="451"/>
      <c r="R56" s="451"/>
      <c r="S56" s="450"/>
    </row>
    <row r="57" spans="1:19" s="446" customFormat="1">
      <c r="A57" s="76" t="s">
        <v>1441</v>
      </c>
      <c r="B57" s="76"/>
      <c r="C57" s="78"/>
      <c r="D57" s="219" t="s">
        <v>271</v>
      </c>
      <c r="E57" s="219"/>
      <c r="F57" s="219"/>
      <c r="G57" s="214" t="s">
        <v>271</v>
      </c>
      <c r="H57" s="214" t="s">
        <v>271</v>
      </c>
      <c r="I57" s="220"/>
      <c r="J57" s="220"/>
      <c r="K57" s="222"/>
      <c r="L57" s="220"/>
      <c r="M57" s="219" t="s">
        <v>271</v>
      </c>
      <c r="N57" s="220" t="s">
        <v>271</v>
      </c>
      <c r="O57" s="78"/>
      <c r="P57" s="78"/>
      <c r="Q57" s="78"/>
      <c r="R57" s="78"/>
      <c r="S57" s="78"/>
    </row>
    <row r="58" spans="1:19" hidden="1">
      <c r="A58" s="224" t="s">
        <v>1442</v>
      </c>
      <c r="B58" s="224"/>
      <c r="C58" s="241">
        <v>1</v>
      </c>
      <c r="D58" s="216" t="s">
        <v>271</v>
      </c>
      <c r="E58" s="240"/>
      <c r="F58" s="240"/>
      <c r="G58" s="225"/>
      <c r="H58" s="225"/>
      <c r="I58" s="242"/>
      <c r="J58" s="243"/>
      <c r="K58" s="244"/>
      <c r="L58" s="244"/>
      <c r="M58" s="81"/>
      <c r="N58" s="226"/>
      <c r="O58" s="81"/>
      <c r="P58" s="81"/>
      <c r="Q58" s="245"/>
      <c r="R58" s="245"/>
      <c r="S58" s="245"/>
    </row>
    <row r="59" spans="1:19" hidden="1">
      <c r="A59" s="229"/>
      <c r="B59" s="229"/>
      <c r="C59" s="230"/>
      <c r="D59" s="230"/>
      <c r="E59" s="227"/>
      <c r="F59" s="249"/>
      <c r="G59" s="226"/>
      <c r="H59" s="226"/>
      <c r="I59" s="227"/>
      <c r="J59" s="228" t="s">
        <v>287</v>
      </c>
      <c r="K59" s="216"/>
      <c r="L59" s="216"/>
      <c r="M59" s="216" t="s">
        <v>271</v>
      </c>
      <c r="N59" s="246"/>
      <c r="O59" s="241"/>
      <c r="P59" s="241"/>
      <c r="Q59" s="228"/>
      <c r="R59" s="228"/>
      <c r="S59" s="216"/>
    </row>
    <row r="60" spans="1:19" hidden="1">
      <c r="A60" s="224" t="s">
        <v>1444</v>
      </c>
      <c r="B60" s="224"/>
      <c r="C60" s="241">
        <v>2</v>
      </c>
      <c r="D60" s="216" t="s">
        <v>271</v>
      </c>
      <c r="E60" s="240"/>
      <c r="F60" s="240"/>
      <c r="G60" s="225"/>
      <c r="H60" s="225"/>
      <c r="I60" s="242"/>
      <c r="J60" s="243"/>
      <c r="K60" s="244"/>
      <c r="L60" s="244"/>
      <c r="M60" s="81"/>
      <c r="N60" s="226"/>
      <c r="O60" s="81"/>
      <c r="P60" s="81"/>
      <c r="Q60" s="245"/>
      <c r="R60" s="245"/>
      <c r="S60" s="245"/>
    </row>
    <row r="61" spans="1:19" hidden="1">
      <c r="A61" s="229"/>
      <c r="B61" s="229"/>
      <c r="C61" s="230"/>
      <c r="D61" s="230"/>
      <c r="E61" s="227"/>
      <c r="F61" s="249"/>
      <c r="G61" s="226"/>
      <c r="H61" s="226"/>
      <c r="I61" s="227"/>
      <c r="J61" s="228" t="s">
        <v>287</v>
      </c>
      <c r="K61" s="216"/>
      <c r="L61" s="216"/>
      <c r="M61" s="216" t="s">
        <v>271</v>
      </c>
      <c r="N61" s="246"/>
      <c r="O61" s="241"/>
      <c r="P61" s="241"/>
      <c r="Q61" s="228"/>
      <c r="R61" s="228"/>
      <c r="S61" s="216"/>
    </row>
    <row r="62" spans="1:19" hidden="1">
      <c r="A62" s="224" t="s">
        <v>1445</v>
      </c>
      <c r="B62" s="224"/>
      <c r="C62" s="241">
        <v>3</v>
      </c>
      <c r="D62" s="216" t="s">
        <v>271</v>
      </c>
      <c r="E62" s="240"/>
      <c r="F62" s="240"/>
      <c r="G62" s="225"/>
      <c r="H62" s="225"/>
      <c r="I62" s="242"/>
      <c r="J62" s="243"/>
      <c r="K62" s="244"/>
      <c r="L62" s="244"/>
      <c r="M62" s="81"/>
      <c r="N62" s="226"/>
      <c r="O62" s="81"/>
      <c r="P62" s="81"/>
      <c r="Q62" s="245"/>
      <c r="R62" s="245"/>
      <c r="S62" s="245"/>
    </row>
    <row r="63" spans="1:19" hidden="1">
      <c r="A63" s="229"/>
      <c r="B63" s="229"/>
      <c r="C63" s="230"/>
      <c r="D63" s="230"/>
      <c r="E63" s="227"/>
      <c r="F63" s="249"/>
      <c r="G63" s="226"/>
      <c r="H63" s="226"/>
      <c r="I63" s="227"/>
      <c r="J63" s="228" t="s">
        <v>287</v>
      </c>
      <c r="K63" s="216"/>
      <c r="L63" s="216"/>
      <c r="M63" s="216" t="s">
        <v>271</v>
      </c>
      <c r="N63" s="246"/>
      <c r="O63" s="241"/>
      <c r="P63" s="241"/>
      <c r="Q63" s="228"/>
      <c r="R63" s="228"/>
      <c r="S63" s="216"/>
    </row>
    <row r="64" spans="1:19" s="446" customFormat="1">
      <c r="A64" s="231" t="s">
        <v>1446</v>
      </c>
      <c r="B64" s="231"/>
      <c r="C64" s="233"/>
      <c r="D64" s="232" t="s">
        <v>271</v>
      </c>
      <c r="E64" s="232"/>
      <c r="F64" s="232"/>
      <c r="G64" s="234" t="s">
        <v>271</v>
      </c>
      <c r="H64" s="234" t="s">
        <v>271</v>
      </c>
      <c r="I64" s="235" t="s">
        <v>271</v>
      </c>
      <c r="J64" s="235"/>
      <c r="K64" s="237"/>
      <c r="L64" s="235"/>
      <c r="M64" s="232" t="s">
        <v>271</v>
      </c>
      <c r="N64" s="235" t="s">
        <v>271</v>
      </c>
      <c r="O64" s="233"/>
      <c r="P64" s="233"/>
      <c r="Q64" s="233"/>
      <c r="R64" s="233"/>
      <c r="S64" s="233"/>
    </row>
    <row r="65" spans="1:19" s="446" customFormat="1">
      <c r="A65" s="76" t="s">
        <v>1447</v>
      </c>
      <c r="B65" s="76"/>
      <c r="C65" s="78"/>
      <c r="D65" s="219" t="s">
        <v>271</v>
      </c>
      <c r="E65" s="219"/>
      <c r="F65" s="219"/>
      <c r="G65" s="214" t="s">
        <v>271</v>
      </c>
      <c r="H65" s="214" t="s">
        <v>271</v>
      </c>
      <c r="I65" s="220" t="s">
        <v>271</v>
      </c>
      <c r="J65" s="220"/>
      <c r="K65" s="222"/>
      <c r="L65" s="220"/>
      <c r="M65" s="219" t="s">
        <v>271</v>
      </c>
      <c r="N65" s="220" t="s">
        <v>271</v>
      </c>
      <c r="O65" s="78"/>
      <c r="P65" s="78"/>
      <c r="Q65" s="78"/>
      <c r="R65" s="78"/>
      <c r="S65" s="78"/>
    </row>
    <row r="66" spans="1:19" ht="31.5" hidden="1">
      <c r="A66" s="454" t="s">
        <v>1448</v>
      </c>
      <c r="B66" s="454"/>
      <c r="C66" s="450">
        <v>1</v>
      </c>
      <c r="D66" s="450" t="s">
        <v>1450</v>
      </c>
      <c r="E66" s="451" t="s">
        <v>1451</v>
      </c>
      <c r="F66" s="452" t="s">
        <v>1452</v>
      </c>
      <c r="G66" s="450"/>
      <c r="H66" s="450"/>
      <c r="I66" s="451" t="s">
        <v>1453</v>
      </c>
      <c r="J66" s="221"/>
      <c r="K66" s="223"/>
      <c r="L66" s="223"/>
      <c r="M66" s="219"/>
      <c r="N66" s="220"/>
      <c r="O66" s="219"/>
      <c r="P66" s="219"/>
      <c r="Q66" s="459"/>
      <c r="R66" s="459"/>
      <c r="S66" s="459"/>
    </row>
    <row r="67" spans="1:19" hidden="1">
      <c r="A67" s="454"/>
      <c r="B67" s="454"/>
      <c r="C67" s="450"/>
      <c r="D67" s="450"/>
      <c r="E67" s="451"/>
      <c r="F67" s="452"/>
      <c r="G67" s="220"/>
      <c r="H67" s="220"/>
      <c r="I67" s="451"/>
      <c r="J67" s="451" t="s">
        <v>287</v>
      </c>
      <c r="K67" s="450" t="s">
        <v>1448</v>
      </c>
      <c r="L67" s="450" t="s">
        <v>1454</v>
      </c>
      <c r="M67" s="450" t="s">
        <v>1455</v>
      </c>
      <c r="N67" s="450" t="s">
        <v>1456</v>
      </c>
      <c r="O67" s="450"/>
      <c r="P67" s="450"/>
      <c r="Q67" s="451">
        <v>2</v>
      </c>
      <c r="R67" s="451" t="s">
        <v>288</v>
      </c>
      <c r="S67" s="451">
        <v>1000</v>
      </c>
    </row>
    <row r="68" spans="1:19" hidden="1">
      <c r="A68" s="454" t="s">
        <v>1457</v>
      </c>
      <c r="B68" s="454"/>
      <c r="C68" s="450">
        <v>2</v>
      </c>
      <c r="D68" s="450" t="s">
        <v>271</v>
      </c>
      <c r="E68" s="450"/>
      <c r="F68" s="450"/>
      <c r="G68" s="450"/>
      <c r="H68" s="450"/>
      <c r="I68" s="451"/>
      <c r="J68" s="221"/>
      <c r="K68" s="223"/>
      <c r="L68" s="223"/>
      <c r="M68" s="219"/>
      <c r="N68" s="220"/>
      <c r="O68" s="219"/>
      <c r="P68" s="219"/>
      <c r="Q68" s="459"/>
      <c r="R68" s="459"/>
      <c r="S68" s="459"/>
    </row>
    <row r="69" spans="1:19" hidden="1">
      <c r="A69" s="454"/>
      <c r="B69" s="454"/>
      <c r="C69" s="450"/>
      <c r="D69" s="450"/>
      <c r="E69" s="451"/>
      <c r="F69" s="452"/>
      <c r="G69" s="220"/>
      <c r="H69" s="220"/>
      <c r="I69" s="451"/>
      <c r="J69" s="451" t="s">
        <v>287</v>
      </c>
      <c r="K69" s="450"/>
      <c r="L69" s="450"/>
      <c r="M69" s="450"/>
      <c r="N69" s="451"/>
      <c r="O69" s="450"/>
      <c r="P69" s="450"/>
      <c r="Q69" s="451"/>
      <c r="R69" s="451"/>
      <c r="S69" s="450"/>
    </row>
    <row r="70" spans="1:19" hidden="1">
      <c r="A70" s="454" t="s">
        <v>1458</v>
      </c>
      <c r="B70" s="454"/>
      <c r="C70" s="450">
        <v>3</v>
      </c>
      <c r="D70" s="450" t="s">
        <v>271</v>
      </c>
      <c r="E70" s="450"/>
      <c r="F70" s="450"/>
      <c r="G70" s="450"/>
      <c r="H70" s="450"/>
      <c r="I70" s="451"/>
      <c r="J70" s="221"/>
      <c r="K70" s="223"/>
      <c r="L70" s="223"/>
      <c r="M70" s="219"/>
      <c r="N70" s="220"/>
      <c r="O70" s="219"/>
      <c r="P70" s="219"/>
      <c r="Q70" s="459"/>
      <c r="R70" s="459"/>
      <c r="S70" s="459"/>
    </row>
    <row r="71" spans="1:19" hidden="1">
      <c r="A71" s="454"/>
      <c r="B71" s="454"/>
      <c r="C71" s="450"/>
      <c r="D71" s="450"/>
      <c r="E71" s="451"/>
      <c r="F71" s="452"/>
      <c r="G71" s="220"/>
      <c r="H71" s="220"/>
      <c r="I71" s="451"/>
      <c r="J71" s="451" t="s">
        <v>287</v>
      </c>
      <c r="K71" s="450"/>
      <c r="L71" s="450"/>
      <c r="M71" s="450"/>
      <c r="N71" s="451"/>
      <c r="O71" s="450"/>
      <c r="P71" s="450"/>
      <c r="Q71" s="451"/>
      <c r="R71" s="451"/>
      <c r="S71" s="450"/>
    </row>
    <row r="72" spans="1:19" s="446" customFormat="1">
      <c r="A72" s="76" t="s">
        <v>1459</v>
      </c>
      <c r="B72" s="76"/>
      <c r="C72" s="78"/>
      <c r="D72" s="219" t="s">
        <v>271</v>
      </c>
      <c r="E72" s="219"/>
      <c r="F72" s="219"/>
      <c r="G72" s="214" t="s">
        <v>271</v>
      </c>
      <c r="H72" s="214" t="s">
        <v>271</v>
      </c>
      <c r="I72" s="220" t="s">
        <v>271</v>
      </c>
      <c r="J72" s="220"/>
      <c r="K72" s="222"/>
      <c r="L72" s="220"/>
      <c r="M72" s="219" t="s">
        <v>271</v>
      </c>
      <c r="N72" s="220" t="s">
        <v>271</v>
      </c>
      <c r="O72" s="78"/>
      <c r="P72" s="78"/>
      <c r="Q72" s="78"/>
      <c r="R72" s="78"/>
      <c r="S72" s="78"/>
    </row>
    <row r="73" spans="1:19" ht="31.5" hidden="1">
      <c r="A73" s="454" t="s">
        <v>1460</v>
      </c>
      <c r="B73" s="454"/>
      <c r="C73" s="450">
        <v>1</v>
      </c>
      <c r="D73" s="450" t="s">
        <v>1462</v>
      </c>
      <c r="E73" s="451" t="s">
        <v>1463</v>
      </c>
      <c r="F73" s="452" t="s">
        <v>1464</v>
      </c>
      <c r="G73" s="450"/>
      <c r="H73" s="450"/>
      <c r="I73" s="451" t="s">
        <v>1453</v>
      </c>
      <c r="J73" s="221"/>
      <c r="K73" s="223"/>
      <c r="L73" s="223"/>
      <c r="M73" s="219"/>
      <c r="N73" s="220"/>
      <c r="O73" s="219"/>
      <c r="P73" s="219"/>
      <c r="Q73" s="459"/>
      <c r="R73" s="459"/>
      <c r="S73" s="459"/>
    </row>
    <row r="74" spans="1:19" hidden="1">
      <c r="A74" s="454"/>
      <c r="B74" s="454"/>
      <c r="C74" s="450"/>
      <c r="D74" s="450"/>
      <c r="E74" s="451"/>
      <c r="F74" s="452"/>
      <c r="G74" s="220"/>
      <c r="H74" s="220"/>
      <c r="I74" s="451"/>
      <c r="J74" s="451" t="s">
        <v>287</v>
      </c>
      <c r="K74" s="450" t="s">
        <v>1460</v>
      </c>
      <c r="L74" s="450" t="s">
        <v>1465</v>
      </c>
      <c r="M74" s="450" t="s">
        <v>1466</v>
      </c>
      <c r="N74" s="450" t="s">
        <v>1456</v>
      </c>
      <c r="O74" s="450"/>
      <c r="P74" s="450"/>
      <c r="Q74" s="451">
        <v>2</v>
      </c>
      <c r="R74" s="451" t="s">
        <v>288</v>
      </c>
      <c r="S74" s="451">
        <v>1000</v>
      </c>
    </row>
    <row r="75" spans="1:19" hidden="1">
      <c r="A75" s="454" t="s">
        <v>1467</v>
      </c>
      <c r="B75" s="454"/>
      <c r="C75" s="450">
        <v>2</v>
      </c>
      <c r="D75" s="450" t="s">
        <v>271</v>
      </c>
      <c r="E75" s="450"/>
      <c r="F75" s="450"/>
      <c r="G75" s="450"/>
      <c r="H75" s="450"/>
      <c r="I75" s="451"/>
      <c r="J75" s="221"/>
      <c r="K75" s="223"/>
      <c r="L75" s="223"/>
      <c r="M75" s="219"/>
      <c r="N75" s="220"/>
      <c r="O75" s="219"/>
      <c r="P75" s="219"/>
      <c r="Q75" s="459"/>
      <c r="R75" s="459"/>
      <c r="S75" s="459"/>
    </row>
    <row r="76" spans="1:19" hidden="1">
      <c r="A76" s="454"/>
      <c r="B76" s="454"/>
      <c r="C76" s="450"/>
      <c r="D76" s="450"/>
      <c r="E76" s="451"/>
      <c r="F76" s="452"/>
      <c r="G76" s="220"/>
      <c r="H76" s="220"/>
      <c r="I76" s="451"/>
      <c r="J76" s="451" t="s">
        <v>287</v>
      </c>
      <c r="K76" s="450"/>
      <c r="L76" s="450"/>
      <c r="M76" s="450"/>
      <c r="N76" s="451"/>
      <c r="O76" s="450"/>
      <c r="P76" s="450"/>
      <c r="Q76" s="451"/>
      <c r="R76" s="451"/>
      <c r="S76" s="450"/>
    </row>
    <row r="77" spans="1:19" hidden="1">
      <c r="A77" s="454" t="s">
        <v>1468</v>
      </c>
      <c r="B77" s="454"/>
      <c r="C77" s="450">
        <v>3</v>
      </c>
      <c r="D77" s="450" t="s">
        <v>271</v>
      </c>
      <c r="E77" s="450"/>
      <c r="F77" s="450"/>
      <c r="G77" s="450"/>
      <c r="H77" s="450"/>
      <c r="I77" s="451"/>
      <c r="J77" s="221"/>
      <c r="K77" s="223"/>
      <c r="L77" s="223"/>
      <c r="M77" s="219"/>
      <c r="N77" s="220"/>
      <c r="O77" s="219"/>
      <c r="P77" s="219"/>
      <c r="Q77" s="459"/>
      <c r="R77" s="459"/>
      <c r="S77" s="459"/>
    </row>
    <row r="78" spans="1:19" hidden="1">
      <c r="A78" s="454"/>
      <c r="B78" s="454"/>
      <c r="C78" s="450"/>
      <c r="D78" s="450"/>
      <c r="E78" s="451"/>
      <c r="F78" s="452"/>
      <c r="G78" s="220"/>
      <c r="H78" s="220"/>
      <c r="I78" s="451"/>
      <c r="J78" s="451" t="s">
        <v>287</v>
      </c>
      <c r="K78" s="450"/>
      <c r="L78" s="450"/>
      <c r="M78" s="450"/>
      <c r="N78" s="451"/>
      <c r="O78" s="450"/>
      <c r="P78" s="450"/>
      <c r="Q78" s="451"/>
      <c r="R78" s="451"/>
      <c r="S78" s="450"/>
    </row>
    <row r="79" spans="1:19" s="446" customFormat="1">
      <c r="A79" s="76" t="s">
        <v>1469</v>
      </c>
      <c r="B79" s="76"/>
      <c r="C79" s="78"/>
      <c r="D79" s="219" t="s">
        <v>271</v>
      </c>
      <c r="E79" s="219"/>
      <c r="F79" s="219"/>
      <c r="G79" s="214" t="s">
        <v>271</v>
      </c>
      <c r="H79" s="214" t="s">
        <v>271</v>
      </c>
      <c r="I79" s="220" t="s">
        <v>271</v>
      </c>
      <c r="J79" s="220"/>
      <c r="K79" s="222"/>
      <c r="L79" s="220"/>
      <c r="M79" s="219" t="s">
        <v>271</v>
      </c>
      <c r="N79" s="220" t="s">
        <v>271</v>
      </c>
      <c r="O79" s="78"/>
      <c r="P79" s="78"/>
      <c r="Q79" s="78"/>
      <c r="R79" s="78"/>
      <c r="S79" s="78"/>
    </row>
    <row r="80" spans="1:19" ht="78.75" hidden="1">
      <c r="A80" s="454" t="s">
        <v>1470</v>
      </c>
      <c r="B80" s="454"/>
      <c r="C80" s="450">
        <v>1</v>
      </c>
      <c r="D80" s="450" t="s">
        <v>1472</v>
      </c>
      <c r="E80" s="451" t="s">
        <v>1473</v>
      </c>
      <c r="F80" s="452" t="s">
        <v>1474</v>
      </c>
      <c r="G80" s="450"/>
      <c r="H80" s="450"/>
      <c r="I80" s="451" t="s">
        <v>45</v>
      </c>
      <c r="J80" s="221"/>
      <c r="K80" s="223"/>
      <c r="L80" s="223"/>
      <c r="M80" s="219"/>
      <c r="N80" s="220"/>
      <c r="O80" s="219"/>
      <c r="P80" s="219"/>
      <c r="Q80" s="459"/>
      <c r="R80" s="459"/>
      <c r="S80" s="459"/>
    </row>
    <row r="81" spans="1:19" hidden="1">
      <c r="A81" s="454"/>
      <c r="B81" s="454"/>
      <c r="C81" s="450"/>
      <c r="D81" s="450"/>
      <c r="E81" s="451"/>
      <c r="F81" s="452"/>
      <c r="G81" s="220"/>
      <c r="H81" s="220"/>
      <c r="I81" s="451"/>
      <c r="J81" s="451" t="s">
        <v>287</v>
      </c>
      <c r="K81" s="450" t="s">
        <v>1470</v>
      </c>
      <c r="L81" s="450" t="s">
        <v>1475</v>
      </c>
      <c r="M81" s="450" t="s">
        <v>1476</v>
      </c>
      <c r="N81" s="450" t="s">
        <v>1456</v>
      </c>
      <c r="O81" s="450"/>
      <c r="P81" s="450"/>
      <c r="Q81" s="451">
        <v>2</v>
      </c>
      <c r="R81" s="451" t="s">
        <v>288</v>
      </c>
      <c r="S81" s="451">
        <v>1000</v>
      </c>
    </row>
    <row r="82" spans="1:19" ht="63" hidden="1">
      <c r="A82" s="454" t="s">
        <v>1477</v>
      </c>
      <c r="B82" s="454"/>
      <c r="C82" s="450">
        <v>2</v>
      </c>
      <c r="D82" s="450" t="s">
        <v>1478</v>
      </c>
      <c r="E82" s="451" t="s">
        <v>1479</v>
      </c>
      <c r="F82" s="452" t="s">
        <v>1480</v>
      </c>
      <c r="G82" s="450"/>
      <c r="H82" s="450"/>
      <c r="I82" s="451" t="s">
        <v>1453</v>
      </c>
      <c r="J82" s="221"/>
      <c r="K82" s="223"/>
      <c r="L82" s="223"/>
      <c r="M82" s="219"/>
      <c r="N82" s="220"/>
      <c r="O82" s="219"/>
      <c r="P82" s="219"/>
      <c r="Q82" s="459"/>
      <c r="R82" s="459"/>
      <c r="S82" s="459"/>
    </row>
    <row r="83" spans="1:19" hidden="1">
      <c r="A83" s="454"/>
      <c r="B83" s="454"/>
      <c r="C83" s="450"/>
      <c r="D83" s="450"/>
      <c r="E83" s="451"/>
      <c r="F83" s="452"/>
      <c r="G83" s="220"/>
      <c r="H83" s="220"/>
      <c r="I83" s="451"/>
      <c r="J83" s="451" t="s">
        <v>287</v>
      </c>
      <c r="K83" s="450" t="s">
        <v>1477</v>
      </c>
      <c r="L83" s="450" t="s">
        <v>1481</v>
      </c>
      <c r="M83" s="450" t="s">
        <v>1482</v>
      </c>
      <c r="N83" s="450" t="s">
        <v>1456</v>
      </c>
      <c r="O83" s="450"/>
      <c r="P83" s="450"/>
      <c r="Q83" s="451">
        <v>2</v>
      </c>
      <c r="R83" s="451" t="s">
        <v>288</v>
      </c>
      <c r="S83" s="451">
        <v>1000</v>
      </c>
    </row>
    <row r="84" spans="1:19" hidden="1">
      <c r="A84" s="454" t="s">
        <v>1483</v>
      </c>
      <c r="B84" s="454"/>
      <c r="C84" s="450">
        <v>3</v>
      </c>
      <c r="D84" s="450" t="s">
        <v>271</v>
      </c>
      <c r="E84" s="450"/>
      <c r="F84" s="450"/>
      <c r="G84" s="450"/>
      <c r="H84" s="450"/>
      <c r="I84" s="451"/>
      <c r="J84" s="221"/>
      <c r="K84" s="223"/>
      <c r="L84" s="223"/>
      <c r="M84" s="219"/>
      <c r="N84" s="220"/>
      <c r="O84" s="219"/>
      <c r="P84" s="219"/>
      <c r="Q84" s="459"/>
      <c r="R84" s="459"/>
      <c r="S84" s="459"/>
    </row>
    <row r="85" spans="1:19" hidden="1">
      <c r="A85" s="454"/>
      <c r="B85" s="454"/>
      <c r="C85" s="450"/>
      <c r="D85" s="450"/>
      <c r="E85" s="451"/>
      <c r="F85" s="452"/>
      <c r="G85" s="220"/>
      <c r="H85" s="220"/>
      <c r="I85" s="451"/>
      <c r="J85" s="451" t="s">
        <v>287</v>
      </c>
      <c r="K85" s="450"/>
      <c r="L85" s="450"/>
      <c r="M85" s="450"/>
      <c r="N85" s="451"/>
      <c r="O85" s="450"/>
      <c r="P85" s="450"/>
      <c r="Q85" s="451"/>
      <c r="R85" s="451"/>
      <c r="S85" s="450"/>
    </row>
    <row r="86" spans="1:19" s="446" customFormat="1">
      <c r="A86" s="76" t="s">
        <v>1484</v>
      </c>
      <c r="B86" s="76"/>
      <c r="C86" s="78"/>
      <c r="D86" s="219" t="s">
        <v>271</v>
      </c>
      <c r="E86" s="219"/>
      <c r="F86" s="219"/>
      <c r="G86" s="214" t="s">
        <v>271</v>
      </c>
      <c r="H86" s="214" t="s">
        <v>271</v>
      </c>
      <c r="I86" s="220" t="s">
        <v>271</v>
      </c>
      <c r="J86" s="220"/>
      <c r="K86" s="222"/>
      <c r="L86" s="220"/>
      <c r="M86" s="219" t="s">
        <v>271</v>
      </c>
      <c r="N86" s="220" t="s">
        <v>271</v>
      </c>
      <c r="O86" s="78"/>
      <c r="P86" s="78"/>
      <c r="Q86" s="78"/>
      <c r="R86" s="78"/>
      <c r="S86" s="78"/>
    </row>
    <row r="87" spans="1:19" ht="78.75" hidden="1">
      <c r="A87" s="454" t="s">
        <v>1485</v>
      </c>
      <c r="B87" s="454"/>
      <c r="C87" s="450">
        <v>1</v>
      </c>
      <c r="D87" s="450" t="s">
        <v>1487</v>
      </c>
      <c r="E87" s="221" t="s">
        <v>1488</v>
      </c>
      <c r="F87" s="460" t="s">
        <v>1489</v>
      </c>
      <c r="G87" s="450"/>
      <c r="H87" s="450"/>
      <c r="I87" s="451" t="s">
        <v>1453</v>
      </c>
      <c r="J87" s="221"/>
      <c r="K87" s="223"/>
      <c r="L87" s="223"/>
      <c r="M87" s="219"/>
      <c r="N87" s="220"/>
      <c r="O87" s="219"/>
      <c r="P87" s="219"/>
      <c r="Q87" s="459"/>
      <c r="R87" s="459"/>
      <c r="S87" s="459"/>
    </row>
    <row r="88" spans="1:19" hidden="1">
      <c r="A88" s="454"/>
      <c r="B88" s="454"/>
      <c r="C88" s="450"/>
      <c r="D88" s="450"/>
      <c r="E88" s="451"/>
      <c r="F88" s="452"/>
      <c r="G88" s="220"/>
      <c r="H88" s="220"/>
      <c r="I88" s="451"/>
      <c r="J88" s="451" t="s">
        <v>287</v>
      </c>
      <c r="K88" s="450" t="s">
        <v>1485</v>
      </c>
      <c r="L88" s="450" t="s">
        <v>1490</v>
      </c>
      <c r="M88" s="450" t="s">
        <v>1491</v>
      </c>
      <c r="N88" s="450" t="s">
        <v>1456</v>
      </c>
      <c r="O88" s="450"/>
      <c r="P88" s="450"/>
      <c r="Q88" s="451">
        <v>2</v>
      </c>
      <c r="R88" s="451" t="s">
        <v>288</v>
      </c>
      <c r="S88" s="451">
        <v>1000</v>
      </c>
    </row>
    <row r="89" spans="1:19" hidden="1">
      <c r="A89" s="454" t="s">
        <v>1492</v>
      </c>
      <c r="B89" s="454"/>
      <c r="C89" s="450">
        <v>2</v>
      </c>
      <c r="D89" s="450" t="s">
        <v>271</v>
      </c>
      <c r="E89" s="450"/>
      <c r="F89" s="450"/>
      <c r="G89" s="450"/>
      <c r="H89" s="450"/>
      <c r="I89" s="451"/>
      <c r="J89" s="221"/>
      <c r="K89" s="223"/>
      <c r="L89" s="223"/>
      <c r="M89" s="219"/>
      <c r="N89" s="220"/>
      <c r="O89" s="219"/>
      <c r="P89" s="219"/>
      <c r="Q89" s="459"/>
      <c r="R89" s="459"/>
      <c r="S89" s="459"/>
    </row>
    <row r="90" spans="1:19" hidden="1">
      <c r="A90" s="454"/>
      <c r="B90" s="454"/>
      <c r="C90" s="450"/>
      <c r="D90" s="450"/>
      <c r="E90" s="451"/>
      <c r="F90" s="452"/>
      <c r="G90" s="220"/>
      <c r="H90" s="220"/>
      <c r="I90" s="451"/>
      <c r="J90" s="451" t="s">
        <v>287</v>
      </c>
      <c r="K90" s="450"/>
      <c r="L90" s="450"/>
      <c r="M90" s="450"/>
      <c r="N90" s="451"/>
      <c r="O90" s="450"/>
      <c r="P90" s="450"/>
      <c r="Q90" s="451"/>
      <c r="R90" s="451"/>
      <c r="S90" s="451"/>
    </row>
    <row r="91" spans="1:19" hidden="1">
      <c r="A91" s="454" t="s">
        <v>1493</v>
      </c>
      <c r="B91" s="454"/>
      <c r="C91" s="450">
        <v>3</v>
      </c>
      <c r="D91" s="450" t="s">
        <v>271</v>
      </c>
      <c r="E91" s="450"/>
      <c r="F91" s="450"/>
      <c r="G91" s="450"/>
      <c r="H91" s="450"/>
      <c r="I91" s="451"/>
      <c r="J91" s="221"/>
      <c r="K91" s="223"/>
      <c r="L91" s="223"/>
      <c r="M91" s="219"/>
      <c r="N91" s="220"/>
      <c r="O91" s="219"/>
      <c r="P91" s="219"/>
      <c r="Q91" s="459"/>
      <c r="R91" s="459"/>
      <c r="S91" s="459"/>
    </row>
    <row r="92" spans="1:19" hidden="1">
      <c r="A92" s="454"/>
      <c r="B92" s="454"/>
      <c r="C92" s="450"/>
      <c r="D92" s="450"/>
      <c r="E92" s="451"/>
      <c r="F92" s="452"/>
      <c r="G92" s="220"/>
      <c r="H92" s="220"/>
      <c r="I92" s="451"/>
      <c r="J92" s="451" t="s">
        <v>287</v>
      </c>
      <c r="K92" s="450"/>
      <c r="L92" s="450"/>
      <c r="M92" s="450"/>
      <c r="N92" s="451"/>
      <c r="O92" s="450"/>
      <c r="P92" s="450"/>
      <c r="Q92" s="451"/>
      <c r="R92" s="451"/>
      <c r="S92" s="451"/>
    </row>
    <row r="93" spans="1:19" s="446" customFormat="1">
      <c r="A93" s="76" t="s">
        <v>1494</v>
      </c>
      <c r="B93" s="76"/>
      <c r="C93" s="78"/>
      <c r="D93" s="219" t="s">
        <v>271</v>
      </c>
      <c r="E93" s="219"/>
      <c r="F93" s="219"/>
      <c r="G93" s="214" t="s">
        <v>271</v>
      </c>
      <c r="H93" s="214" t="s">
        <v>271</v>
      </c>
      <c r="I93" s="220" t="s">
        <v>271</v>
      </c>
      <c r="J93" s="220"/>
      <c r="K93" s="222"/>
      <c r="L93" s="220"/>
      <c r="M93" s="219" t="s">
        <v>271</v>
      </c>
      <c r="N93" s="220" t="s">
        <v>271</v>
      </c>
      <c r="O93" s="78"/>
      <c r="P93" s="78"/>
      <c r="Q93" s="78"/>
      <c r="R93" s="78"/>
      <c r="S93" s="78"/>
    </row>
    <row r="94" spans="1:19" ht="63" hidden="1">
      <c r="A94" s="224" t="s">
        <v>1495</v>
      </c>
      <c r="B94" s="224"/>
      <c r="C94" s="241">
        <v>1</v>
      </c>
      <c r="D94" s="216" t="s">
        <v>1497</v>
      </c>
      <c r="E94" s="250" t="s">
        <v>1498</v>
      </c>
      <c r="F94" s="247" t="s">
        <v>1499</v>
      </c>
      <c r="G94" s="225"/>
      <c r="H94" s="225"/>
      <c r="I94" s="228" t="s">
        <v>1453</v>
      </c>
      <c r="J94" s="243"/>
      <c r="K94" s="244"/>
      <c r="L94" s="244"/>
      <c r="M94" s="81"/>
      <c r="N94" s="226"/>
      <c r="O94" s="81"/>
      <c r="P94" s="81"/>
      <c r="Q94" s="245"/>
      <c r="R94" s="245"/>
      <c r="S94" s="245"/>
    </row>
    <row r="95" spans="1:19" hidden="1">
      <c r="A95" s="229"/>
      <c r="B95" s="229"/>
      <c r="C95" s="230"/>
      <c r="D95" s="230"/>
      <c r="E95" s="227"/>
      <c r="F95" s="249"/>
      <c r="G95" s="226"/>
      <c r="H95" s="226"/>
      <c r="I95" s="227"/>
      <c r="J95" s="228" t="s">
        <v>287</v>
      </c>
      <c r="K95" s="216" t="s">
        <v>1495</v>
      </c>
      <c r="L95" s="216" t="s">
        <v>1500</v>
      </c>
      <c r="M95" s="216" t="s">
        <v>1501</v>
      </c>
      <c r="N95" s="240" t="s">
        <v>1502</v>
      </c>
      <c r="O95" s="241"/>
      <c r="P95" s="241"/>
      <c r="Q95" s="228">
        <v>2</v>
      </c>
      <c r="R95" s="228" t="s">
        <v>288</v>
      </c>
      <c r="S95" s="228">
        <v>1000</v>
      </c>
    </row>
    <row r="96" spans="1:19" ht="63" hidden="1">
      <c r="A96" s="224" t="s">
        <v>1503</v>
      </c>
      <c r="B96" s="224"/>
      <c r="C96" s="241">
        <v>2</v>
      </c>
      <c r="D96" s="216" t="s">
        <v>1504</v>
      </c>
      <c r="E96" s="250" t="s">
        <v>1505</v>
      </c>
      <c r="F96" s="247" t="s">
        <v>1506</v>
      </c>
      <c r="G96" s="225"/>
      <c r="H96" s="225"/>
      <c r="I96" s="228" t="s">
        <v>1453</v>
      </c>
      <c r="J96" s="243"/>
      <c r="K96" s="244"/>
      <c r="L96" s="244"/>
      <c r="M96" s="81"/>
      <c r="N96" s="226"/>
      <c r="O96" s="81"/>
      <c r="P96" s="81"/>
      <c r="Q96" s="245"/>
      <c r="R96" s="245"/>
      <c r="S96" s="245"/>
    </row>
    <row r="97" spans="1:19" hidden="1">
      <c r="A97" s="229"/>
      <c r="B97" s="229"/>
      <c r="C97" s="230"/>
      <c r="D97" s="230"/>
      <c r="E97" s="227"/>
      <c r="F97" s="249"/>
      <c r="G97" s="226"/>
      <c r="H97" s="226"/>
      <c r="I97" s="227"/>
      <c r="J97" s="228" t="s">
        <v>287</v>
      </c>
      <c r="K97" s="216" t="s">
        <v>1503</v>
      </c>
      <c r="L97" s="216" t="s">
        <v>1507</v>
      </c>
      <c r="M97" s="216" t="s">
        <v>1508</v>
      </c>
      <c r="N97" s="240" t="s">
        <v>1502</v>
      </c>
      <c r="O97" s="241"/>
      <c r="P97" s="241"/>
      <c r="Q97" s="228">
        <v>2</v>
      </c>
      <c r="R97" s="228" t="s">
        <v>288</v>
      </c>
      <c r="S97" s="228">
        <v>1000</v>
      </c>
    </row>
    <row r="98" spans="1:19" ht="47.25" hidden="1">
      <c r="A98" s="224" t="s">
        <v>1509</v>
      </c>
      <c r="B98" s="224"/>
      <c r="C98" s="241">
        <v>3</v>
      </c>
      <c r="D98" s="216" t="s">
        <v>1510</v>
      </c>
      <c r="E98" s="246" t="s">
        <v>1511</v>
      </c>
      <c r="F98" s="247" t="s">
        <v>1512</v>
      </c>
      <c r="G98" s="225"/>
      <c r="H98" s="225"/>
      <c r="I98" s="228" t="s">
        <v>1453</v>
      </c>
      <c r="J98" s="243"/>
      <c r="K98" s="244"/>
      <c r="L98" s="244"/>
      <c r="M98" s="81"/>
      <c r="N98" s="226"/>
      <c r="O98" s="81"/>
      <c r="P98" s="81"/>
      <c r="Q98" s="245"/>
      <c r="R98" s="245"/>
      <c r="S98" s="245"/>
    </row>
    <row r="99" spans="1:19" hidden="1">
      <c r="A99" s="229"/>
      <c r="B99" s="229"/>
      <c r="C99" s="230"/>
      <c r="D99" s="230"/>
      <c r="E99" s="227"/>
      <c r="F99" s="249"/>
      <c r="G99" s="226"/>
      <c r="H99" s="226"/>
      <c r="I99" s="227"/>
      <c r="J99" s="228" t="s">
        <v>287</v>
      </c>
      <c r="K99" s="216" t="s">
        <v>1509</v>
      </c>
      <c r="L99" s="216" t="s">
        <v>1513</v>
      </c>
      <c r="M99" s="216" t="s">
        <v>1514</v>
      </c>
      <c r="N99" s="240" t="s">
        <v>1515</v>
      </c>
      <c r="O99" s="241"/>
      <c r="P99" s="241"/>
      <c r="Q99" s="228">
        <v>2</v>
      </c>
      <c r="R99" s="228" t="s">
        <v>288</v>
      </c>
      <c r="S99" s="228">
        <v>1000</v>
      </c>
    </row>
    <row r="100" spans="1:19" hidden="1">
      <c r="A100" s="224" t="s">
        <v>1516</v>
      </c>
      <c r="B100" s="224"/>
      <c r="C100" s="241">
        <v>4</v>
      </c>
      <c r="D100" s="216" t="s">
        <v>271</v>
      </c>
      <c r="E100" s="240"/>
      <c r="F100" s="240"/>
      <c r="G100" s="225"/>
      <c r="H100" s="225"/>
      <c r="I100" s="228"/>
      <c r="J100" s="243"/>
      <c r="K100" s="244"/>
      <c r="L100" s="244"/>
      <c r="M100" s="81"/>
      <c r="N100" s="226"/>
      <c r="O100" s="81"/>
      <c r="P100" s="81"/>
      <c r="Q100" s="245"/>
      <c r="R100" s="245"/>
      <c r="S100" s="245"/>
    </row>
    <row r="101" spans="1:19" hidden="1">
      <c r="A101" s="229"/>
      <c r="B101" s="229"/>
      <c r="C101" s="230"/>
      <c r="D101" s="230"/>
      <c r="E101" s="227"/>
      <c r="F101" s="249"/>
      <c r="G101" s="226"/>
      <c r="H101" s="226"/>
      <c r="I101" s="227"/>
      <c r="J101" s="228" t="s">
        <v>287</v>
      </c>
      <c r="K101" s="216"/>
      <c r="L101" s="216"/>
      <c r="M101" s="216"/>
      <c r="N101" s="246"/>
      <c r="O101" s="241"/>
      <c r="P101" s="241"/>
      <c r="Q101" s="228"/>
      <c r="R101" s="228"/>
      <c r="S101" s="216"/>
    </row>
    <row r="102" spans="1:19" hidden="1">
      <c r="A102" s="224" t="s">
        <v>1517</v>
      </c>
      <c r="B102" s="224"/>
      <c r="C102" s="241">
        <v>5</v>
      </c>
      <c r="D102" s="216" t="s">
        <v>271</v>
      </c>
      <c r="E102" s="240"/>
      <c r="F102" s="240"/>
      <c r="G102" s="225"/>
      <c r="H102" s="225"/>
      <c r="I102" s="228"/>
      <c r="J102" s="243"/>
      <c r="K102" s="244"/>
      <c r="L102" s="244"/>
      <c r="M102" s="81"/>
      <c r="N102" s="226"/>
      <c r="O102" s="81"/>
      <c r="P102" s="81"/>
      <c r="Q102" s="245"/>
      <c r="R102" s="245"/>
      <c r="S102" s="245"/>
    </row>
    <row r="103" spans="1:19" hidden="1">
      <c r="A103" s="229"/>
      <c r="B103" s="229"/>
      <c r="C103" s="230"/>
      <c r="D103" s="230"/>
      <c r="E103" s="227"/>
      <c r="F103" s="249"/>
      <c r="G103" s="226"/>
      <c r="H103" s="226"/>
      <c r="I103" s="227"/>
      <c r="J103" s="228" t="s">
        <v>287</v>
      </c>
      <c r="K103" s="216"/>
      <c r="L103" s="216"/>
      <c r="M103" s="216"/>
      <c r="N103" s="246"/>
      <c r="O103" s="241"/>
      <c r="P103" s="241"/>
      <c r="Q103" s="228"/>
      <c r="R103" s="228"/>
      <c r="S103" s="216"/>
    </row>
    <row r="104" spans="1:19" s="446" customFormat="1">
      <c r="A104" s="231" t="s">
        <v>1518</v>
      </c>
      <c r="B104" s="231"/>
      <c r="C104" s="233"/>
      <c r="D104" s="232" t="s">
        <v>271</v>
      </c>
      <c r="E104" s="232"/>
      <c r="F104" s="232"/>
      <c r="G104" s="234" t="s">
        <v>271</v>
      </c>
      <c r="H104" s="234" t="s">
        <v>271</v>
      </c>
      <c r="I104" s="235" t="s">
        <v>271</v>
      </c>
      <c r="J104" s="235"/>
      <c r="K104" s="237"/>
      <c r="L104" s="235"/>
      <c r="M104" s="232" t="s">
        <v>271</v>
      </c>
      <c r="N104" s="235" t="s">
        <v>271</v>
      </c>
      <c r="O104" s="233"/>
      <c r="P104" s="233"/>
      <c r="Q104" s="233"/>
      <c r="R104" s="233"/>
      <c r="S104" s="233"/>
    </row>
    <row r="105" spans="1:19" s="446" customFormat="1">
      <c r="A105" s="76" t="s">
        <v>1519</v>
      </c>
      <c r="B105" s="76"/>
      <c r="C105" s="78"/>
      <c r="D105" s="219" t="s">
        <v>271</v>
      </c>
      <c r="E105" s="219"/>
      <c r="F105" s="219"/>
      <c r="G105" s="214" t="s">
        <v>271</v>
      </c>
      <c r="H105" s="214" t="s">
        <v>271</v>
      </c>
      <c r="I105" s="220" t="s">
        <v>271</v>
      </c>
      <c r="J105" s="220"/>
      <c r="K105" s="222"/>
      <c r="L105" s="220"/>
      <c r="M105" s="219" t="s">
        <v>271</v>
      </c>
      <c r="N105" s="220" t="s">
        <v>271</v>
      </c>
      <c r="O105" s="78"/>
      <c r="P105" s="78"/>
      <c r="Q105" s="78"/>
      <c r="R105" s="78"/>
      <c r="S105" s="78"/>
    </row>
    <row r="106" spans="1:19" ht="31.5" hidden="1">
      <c r="A106" s="454" t="s">
        <v>1520</v>
      </c>
      <c r="B106" s="454"/>
      <c r="C106" s="450">
        <v>1</v>
      </c>
      <c r="D106" s="450"/>
      <c r="E106" s="451" t="s">
        <v>1522</v>
      </c>
      <c r="F106" s="452" t="s">
        <v>1452</v>
      </c>
      <c r="G106" s="450"/>
      <c r="H106" s="450"/>
      <c r="I106" s="451" t="s">
        <v>1523</v>
      </c>
      <c r="J106" s="451"/>
      <c r="K106" s="450"/>
      <c r="L106" s="450"/>
      <c r="M106" s="450"/>
      <c r="N106" s="450"/>
      <c r="O106" s="450"/>
      <c r="P106" s="450"/>
      <c r="Q106" s="451"/>
      <c r="R106" s="451"/>
      <c r="S106" s="450"/>
    </row>
    <row r="107" spans="1:19" hidden="1">
      <c r="A107" s="454"/>
      <c r="B107" s="454"/>
      <c r="C107" s="450"/>
      <c r="D107" s="450"/>
      <c r="E107" s="451"/>
      <c r="F107" s="450"/>
      <c r="G107" s="219"/>
      <c r="H107" s="450"/>
      <c r="I107" s="451"/>
      <c r="J107" s="451" t="s">
        <v>1765</v>
      </c>
      <c r="K107" s="450" t="s">
        <v>1520</v>
      </c>
      <c r="L107" s="450" t="s">
        <v>1524</v>
      </c>
      <c r="M107" s="450" t="s">
        <v>1525</v>
      </c>
      <c r="N107" s="450" t="s">
        <v>1456</v>
      </c>
      <c r="O107" s="450"/>
      <c r="P107" s="450"/>
      <c r="Q107" s="451">
        <v>2</v>
      </c>
      <c r="R107" s="451" t="s">
        <v>288</v>
      </c>
      <c r="S107" s="451">
        <v>1000</v>
      </c>
    </row>
    <row r="108" spans="1:19" hidden="1">
      <c r="A108" s="454" t="s">
        <v>1526</v>
      </c>
      <c r="B108" s="454"/>
      <c r="C108" s="450">
        <v>2</v>
      </c>
      <c r="D108" s="450" t="s">
        <v>271</v>
      </c>
      <c r="E108" s="450"/>
      <c r="F108" s="450"/>
      <c r="G108" s="450"/>
      <c r="H108" s="450"/>
      <c r="I108" s="451"/>
      <c r="J108" s="451"/>
      <c r="K108" s="450"/>
      <c r="L108" s="450"/>
      <c r="M108" s="450"/>
      <c r="N108" s="450"/>
      <c r="O108" s="450"/>
      <c r="P108" s="450"/>
      <c r="Q108" s="451"/>
      <c r="R108" s="451"/>
      <c r="S108" s="450"/>
    </row>
    <row r="109" spans="1:19" hidden="1">
      <c r="A109" s="454"/>
      <c r="B109" s="454"/>
      <c r="C109" s="450"/>
      <c r="D109" s="450"/>
      <c r="E109" s="451"/>
      <c r="F109" s="450"/>
      <c r="G109" s="219"/>
      <c r="H109" s="450"/>
      <c r="I109" s="451"/>
      <c r="J109" s="451" t="s">
        <v>287</v>
      </c>
      <c r="K109" s="450"/>
      <c r="L109" s="450"/>
      <c r="M109" s="450"/>
      <c r="N109" s="451"/>
      <c r="O109" s="450"/>
      <c r="P109" s="450"/>
      <c r="Q109" s="451"/>
      <c r="R109" s="451"/>
      <c r="S109" s="450"/>
    </row>
    <row r="110" spans="1:19" hidden="1">
      <c r="A110" s="454" t="s">
        <v>1527</v>
      </c>
      <c r="B110" s="454"/>
      <c r="C110" s="450">
        <v>3</v>
      </c>
      <c r="D110" s="450" t="s">
        <v>271</v>
      </c>
      <c r="E110" s="450"/>
      <c r="F110" s="450"/>
      <c r="G110" s="450"/>
      <c r="H110" s="450"/>
      <c r="I110" s="451"/>
      <c r="J110" s="451"/>
      <c r="K110" s="450"/>
      <c r="L110" s="450"/>
      <c r="M110" s="450"/>
      <c r="N110" s="450"/>
      <c r="O110" s="450"/>
      <c r="P110" s="450"/>
      <c r="Q110" s="451"/>
      <c r="R110" s="451"/>
      <c r="S110" s="450"/>
    </row>
    <row r="111" spans="1:19" hidden="1">
      <c r="A111" s="454"/>
      <c r="B111" s="454"/>
      <c r="C111" s="450"/>
      <c r="D111" s="450"/>
      <c r="E111" s="451"/>
      <c r="F111" s="450"/>
      <c r="G111" s="219"/>
      <c r="H111" s="450"/>
      <c r="I111" s="451"/>
      <c r="J111" s="451" t="s">
        <v>287</v>
      </c>
      <c r="K111" s="450"/>
      <c r="L111" s="450"/>
      <c r="M111" s="450"/>
      <c r="N111" s="451"/>
      <c r="O111" s="450"/>
      <c r="P111" s="450"/>
      <c r="Q111" s="451"/>
      <c r="R111" s="451"/>
      <c r="S111" s="450"/>
    </row>
    <row r="112" spans="1:19" s="446" customFormat="1">
      <c r="A112" s="76" t="s">
        <v>1528</v>
      </c>
      <c r="B112" s="76"/>
      <c r="C112" s="78"/>
      <c r="D112" s="219" t="s">
        <v>271</v>
      </c>
      <c r="E112" s="219"/>
      <c r="F112" s="219"/>
      <c r="G112" s="214" t="s">
        <v>271</v>
      </c>
      <c r="H112" s="214" t="s">
        <v>271</v>
      </c>
      <c r="I112" s="220" t="s">
        <v>271</v>
      </c>
      <c r="J112" s="221"/>
      <c r="K112" s="222"/>
      <c r="L112" s="223"/>
      <c r="M112" s="219" t="s">
        <v>271</v>
      </c>
      <c r="N112" s="220" t="s">
        <v>271</v>
      </c>
      <c r="O112" s="78"/>
      <c r="P112" s="78"/>
      <c r="Q112" s="78"/>
      <c r="R112" s="78"/>
      <c r="S112" s="78"/>
    </row>
    <row r="113" spans="1:19" ht="31.5" hidden="1">
      <c r="A113" s="224" t="s">
        <v>1529</v>
      </c>
      <c r="B113" s="224"/>
      <c r="C113" s="241">
        <v>1</v>
      </c>
      <c r="D113" s="216" t="s">
        <v>271</v>
      </c>
      <c r="E113" s="246" t="s">
        <v>1463</v>
      </c>
      <c r="F113" s="247" t="s">
        <v>1531</v>
      </c>
      <c r="G113" s="225"/>
      <c r="H113" s="225"/>
      <c r="I113" s="228" t="s">
        <v>1523</v>
      </c>
      <c r="J113" s="227"/>
      <c r="K113" s="230"/>
      <c r="L113" s="230"/>
      <c r="M113" s="230"/>
      <c r="N113" s="230"/>
      <c r="O113" s="230"/>
      <c r="P113" s="230"/>
      <c r="Q113" s="227"/>
      <c r="R113" s="227"/>
      <c r="S113" s="230"/>
    </row>
    <row r="114" spans="1:19" hidden="1">
      <c r="A114" s="229"/>
      <c r="B114" s="229"/>
      <c r="C114" s="230"/>
      <c r="D114" s="230"/>
      <c r="E114" s="227"/>
      <c r="F114" s="230"/>
      <c r="G114" s="81"/>
      <c r="H114" s="230"/>
      <c r="I114" s="227"/>
      <c r="J114" s="228" t="s">
        <v>1765</v>
      </c>
      <c r="K114" s="216" t="s">
        <v>1529</v>
      </c>
      <c r="L114" s="216" t="s">
        <v>1532</v>
      </c>
      <c r="M114" s="216" t="s">
        <v>1533</v>
      </c>
      <c r="N114" s="240" t="s">
        <v>1456</v>
      </c>
      <c r="O114" s="241"/>
      <c r="P114" s="241"/>
      <c r="Q114" s="228">
        <v>2</v>
      </c>
      <c r="R114" s="228" t="s">
        <v>288</v>
      </c>
      <c r="S114" s="228">
        <v>1000</v>
      </c>
    </row>
    <row r="115" spans="1:19" hidden="1">
      <c r="A115" s="224" t="s">
        <v>1534</v>
      </c>
      <c r="B115" s="224"/>
      <c r="C115" s="241">
        <v>2</v>
      </c>
      <c r="D115" s="216" t="s">
        <v>271</v>
      </c>
      <c r="E115" s="240"/>
      <c r="F115" s="240"/>
      <c r="G115" s="225"/>
      <c r="H115" s="225"/>
      <c r="I115" s="228"/>
      <c r="J115" s="227"/>
      <c r="K115" s="230"/>
      <c r="L115" s="230"/>
      <c r="M115" s="230"/>
      <c r="N115" s="230"/>
      <c r="O115" s="230"/>
      <c r="P115" s="230"/>
      <c r="Q115" s="227"/>
      <c r="R115" s="227"/>
      <c r="S115" s="230"/>
    </row>
    <row r="116" spans="1:19" hidden="1">
      <c r="A116" s="229"/>
      <c r="B116" s="229"/>
      <c r="C116" s="230"/>
      <c r="D116" s="230"/>
      <c r="E116" s="227"/>
      <c r="F116" s="230"/>
      <c r="G116" s="81"/>
      <c r="H116" s="230"/>
      <c r="I116" s="227"/>
      <c r="J116" s="228" t="s">
        <v>287</v>
      </c>
      <c r="K116" s="216"/>
      <c r="L116" s="216"/>
      <c r="M116" s="216"/>
      <c r="N116" s="246"/>
      <c r="O116" s="241"/>
      <c r="P116" s="241"/>
      <c r="Q116" s="228"/>
      <c r="R116" s="228"/>
      <c r="S116" s="216"/>
    </row>
    <row r="117" spans="1:19" hidden="1">
      <c r="A117" s="224" t="s">
        <v>1535</v>
      </c>
      <c r="B117" s="224"/>
      <c r="C117" s="241">
        <v>3</v>
      </c>
      <c r="D117" s="216" t="s">
        <v>271</v>
      </c>
      <c r="E117" s="240"/>
      <c r="F117" s="240"/>
      <c r="G117" s="225"/>
      <c r="H117" s="225"/>
      <c r="I117" s="228"/>
      <c r="J117" s="227"/>
      <c r="K117" s="230"/>
      <c r="L117" s="230"/>
      <c r="M117" s="230"/>
      <c r="N117" s="230"/>
      <c r="O117" s="230"/>
      <c r="P117" s="230"/>
      <c r="Q117" s="227"/>
      <c r="R117" s="227"/>
      <c r="S117" s="230"/>
    </row>
    <row r="118" spans="1:19" hidden="1">
      <c r="A118" s="229"/>
      <c r="B118" s="229"/>
      <c r="C118" s="230"/>
      <c r="D118" s="230"/>
      <c r="E118" s="227"/>
      <c r="F118" s="230"/>
      <c r="G118" s="81"/>
      <c r="H118" s="230"/>
      <c r="I118" s="227"/>
      <c r="J118" s="228" t="s">
        <v>287</v>
      </c>
      <c r="K118" s="216"/>
      <c r="L118" s="216"/>
      <c r="M118" s="216"/>
      <c r="N118" s="246"/>
      <c r="O118" s="241"/>
      <c r="P118" s="241"/>
      <c r="Q118" s="228"/>
      <c r="R118" s="228"/>
      <c r="S118" s="216"/>
    </row>
    <row r="119" spans="1:19" s="446" customFormat="1">
      <c r="A119" s="231" t="s">
        <v>1536</v>
      </c>
      <c r="B119" s="231"/>
      <c r="C119" s="233"/>
      <c r="D119" s="232" t="s">
        <v>271</v>
      </c>
      <c r="E119" s="232"/>
      <c r="F119" s="232"/>
      <c r="G119" s="234" t="s">
        <v>271</v>
      </c>
      <c r="H119" s="234" t="s">
        <v>271</v>
      </c>
      <c r="I119" s="235" t="s">
        <v>271</v>
      </c>
      <c r="J119" s="235"/>
      <c r="K119" s="237"/>
      <c r="L119" s="235"/>
      <c r="M119" s="232" t="s">
        <v>271</v>
      </c>
      <c r="N119" s="235" t="s">
        <v>271</v>
      </c>
      <c r="O119" s="233"/>
      <c r="P119" s="233"/>
      <c r="Q119" s="233"/>
      <c r="R119" s="233"/>
      <c r="S119" s="233"/>
    </row>
    <row r="120" spans="1:19" s="446" customFormat="1">
      <c r="A120" s="76" t="s">
        <v>1537</v>
      </c>
      <c r="B120" s="76"/>
      <c r="C120" s="78"/>
      <c r="D120" s="219" t="s">
        <v>271</v>
      </c>
      <c r="E120" s="219"/>
      <c r="F120" s="219"/>
      <c r="G120" s="214" t="s">
        <v>271</v>
      </c>
      <c r="H120" s="214" t="s">
        <v>271</v>
      </c>
      <c r="I120" s="220" t="s">
        <v>271</v>
      </c>
      <c r="J120" s="220"/>
      <c r="K120" s="222"/>
      <c r="L120" s="220"/>
      <c r="M120" s="219" t="s">
        <v>271</v>
      </c>
      <c r="N120" s="220" t="s">
        <v>271</v>
      </c>
      <c r="O120" s="78"/>
      <c r="P120" s="78"/>
      <c r="Q120" s="78"/>
      <c r="R120" s="78"/>
      <c r="S120" s="78"/>
    </row>
    <row r="121" spans="1:19" ht="58.5" hidden="1" customHeight="1" collapsed="1">
      <c r="A121" s="454" t="s">
        <v>1538</v>
      </c>
      <c r="B121" s="454"/>
      <c r="C121" s="450">
        <v>1</v>
      </c>
      <c r="D121" s="450" t="s">
        <v>1540</v>
      </c>
      <c r="E121" s="451" t="s">
        <v>1541</v>
      </c>
      <c r="F121" s="450" t="s">
        <v>1542</v>
      </c>
      <c r="G121" s="455" t="s">
        <v>536</v>
      </c>
      <c r="H121" s="450" t="s">
        <v>1543</v>
      </c>
      <c r="I121" s="451" t="s">
        <v>45</v>
      </c>
      <c r="J121" s="451"/>
      <c r="K121" s="450"/>
      <c r="L121" s="450"/>
      <c r="M121" s="450"/>
      <c r="N121" s="450"/>
      <c r="O121" s="450"/>
      <c r="P121" s="450"/>
      <c r="Q121" s="451"/>
      <c r="R121" s="451"/>
      <c r="S121" s="450"/>
    </row>
    <row r="122" spans="1:19" hidden="1" outlineLevel="1">
      <c r="A122" s="454"/>
      <c r="B122" s="454"/>
      <c r="C122" s="450"/>
      <c r="D122" s="450"/>
      <c r="E122" s="451"/>
      <c r="F122" s="450"/>
      <c r="G122" s="219"/>
      <c r="H122" s="450"/>
      <c r="I122" s="451"/>
      <c r="J122" s="451" t="s">
        <v>287</v>
      </c>
      <c r="K122" s="450" t="s">
        <v>1544</v>
      </c>
      <c r="L122" s="450" t="s">
        <v>1545</v>
      </c>
      <c r="M122" s="450" t="s">
        <v>1546</v>
      </c>
      <c r="N122" s="450" t="s">
        <v>1766</v>
      </c>
      <c r="O122" s="450"/>
      <c r="P122" s="450"/>
      <c r="Q122" s="451">
        <v>2</v>
      </c>
      <c r="R122" s="451" t="s">
        <v>288</v>
      </c>
      <c r="S122" s="451">
        <v>1000</v>
      </c>
    </row>
    <row r="123" spans="1:19" hidden="1" outlineLevel="1">
      <c r="A123" s="454"/>
      <c r="B123" s="454"/>
      <c r="C123" s="450"/>
      <c r="D123" s="450"/>
      <c r="E123" s="450"/>
      <c r="F123" s="450"/>
      <c r="G123" s="269"/>
      <c r="H123" s="451"/>
      <c r="I123" s="451"/>
      <c r="J123" s="451" t="s">
        <v>287</v>
      </c>
      <c r="K123" s="450" t="s">
        <v>1548</v>
      </c>
      <c r="L123" s="450" t="s">
        <v>1549</v>
      </c>
      <c r="M123" s="450" t="s">
        <v>1550</v>
      </c>
      <c r="N123" s="450" t="s">
        <v>1767</v>
      </c>
      <c r="O123" s="450"/>
      <c r="P123" s="450"/>
      <c r="Q123" s="451">
        <v>2</v>
      </c>
      <c r="R123" s="451" t="s">
        <v>288</v>
      </c>
      <c r="S123" s="451">
        <v>1000</v>
      </c>
    </row>
    <row r="124" spans="1:19" hidden="1" outlineLevel="1">
      <c r="A124" s="454"/>
      <c r="B124" s="454"/>
      <c r="C124" s="450"/>
      <c r="D124" s="450"/>
      <c r="E124" s="450"/>
      <c r="F124" s="450"/>
      <c r="G124" s="269"/>
      <c r="H124" s="451"/>
      <c r="I124" s="451"/>
      <c r="J124" s="451" t="s">
        <v>287</v>
      </c>
      <c r="K124" s="450" t="s">
        <v>1552</v>
      </c>
      <c r="L124" s="450" t="s">
        <v>1553</v>
      </c>
      <c r="M124" s="450" t="s">
        <v>1554</v>
      </c>
      <c r="N124" s="450" t="s">
        <v>1768</v>
      </c>
      <c r="O124" s="450"/>
      <c r="P124" s="450"/>
      <c r="Q124" s="451">
        <v>2</v>
      </c>
      <c r="R124" s="451" t="s">
        <v>288</v>
      </c>
      <c r="S124" s="451">
        <v>1000</v>
      </c>
    </row>
    <row r="125" spans="1:19" hidden="1" outlineLevel="1">
      <c r="A125" s="454"/>
      <c r="B125" s="454"/>
      <c r="C125" s="450"/>
      <c r="D125" s="450"/>
      <c r="E125" s="450"/>
      <c r="F125" s="450"/>
      <c r="G125" s="269"/>
      <c r="H125" s="451"/>
      <c r="I125" s="451"/>
      <c r="J125" s="451" t="s">
        <v>287</v>
      </c>
      <c r="K125" s="450" t="s">
        <v>1556</v>
      </c>
      <c r="L125" s="450" t="s">
        <v>1557</v>
      </c>
      <c r="M125" s="450" t="s">
        <v>1558</v>
      </c>
      <c r="N125" s="450" t="s">
        <v>1559</v>
      </c>
      <c r="O125" s="450"/>
      <c r="P125" s="450"/>
      <c r="Q125" s="451">
        <v>2</v>
      </c>
      <c r="R125" s="451" t="s">
        <v>288</v>
      </c>
      <c r="S125" s="451">
        <v>1000</v>
      </c>
    </row>
    <row r="126" spans="1:19" ht="31.5" hidden="1" outlineLevel="1">
      <c r="A126" s="454"/>
      <c r="B126" s="454"/>
      <c r="C126" s="450"/>
      <c r="D126" s="450"/>
      <c r="E126" s="450"/>
      <c r="F126" s="450"/>
      <c r="G126" s="269"/>
      <c r="H126" s="451"/>
      <c r="I126" s="451"/>
      <c r="J126" s="451" t="s">
        <v>287</v>
      </c>
      <c r="K126" s="450" t="s">
        <v>1560</v>
      </c>
      <c r="L126" s="450" t="s">
        <v>1561</v>
      </c>
      <c r="M126" s="450" t="s">
        <v>1562</v>
      </c>
      <c r="N126" s="450" t="s">
        <v>1563</v>
      </c>
      <c r="O126" s="450"/>
      <c r="P126" s="450"/>
      <c r="Q126" s="451">
        <v>2</v>
      </c>
      <c r="R126" s="451" t="s">
        <v>288</v>
      </c>
      <c r="S126" s="451">
        <v>1000</v>
      </c>
    </row>
    <row r="127" spans="1:19" hidden="1" outlineLevel="1">
      <c r="A127" s="454"/>
      <c r="B127" s="454"/>
      <c r="C127" s="450"/>
      <c r="D127" s="450"/>
      <c r="E127" s="450"/>
      <c r="F127" s="450"/>
      <c r="G127" s="269"/>
      <c r="H127" s="451"/>
      <c r="I127" s="451"/>
      <c r="J127" s="451" t="s">
        <v>287</v>
      </c>
      <c r="K127" s="450" t="s">
        <v>1564</v>
      </c>
      <c r="L127" s="450" t="s">
        <v>1565</v>
      </c>
      <c r="M127" s="450" t="s">
        <v>1566</v>
      </c>
      <c r="N127" s="450" t="s">
        <v>1567</v>
      </c>
      <c r="O127" s="450"/>
      <c r="P127" s="450"/>
      <c r="Q127" s="451">
        <v>2</v>
      </c>
      <c r="R127" s="451" t="s">
        <v>288</v>
      </c>
      <c r="S127" s="451">
        <v>1000</v>
      </c>
    </row>
    <row r="128" spans="1:19" hidden="1" outlineLevel="1">
      <c r="A128" s="454"/>
      <c r="B128" s="454"/>
      <c r="C128" s="450"/>
      <c r="D128" s="450"/>
      <c r="E128" s="450"/>
      <c r="F128" s="450"/>
      <c r="G128" s="269"/>
      <c r="H128" s="451"/>
      <c r="I128" s="451"/>
      <c r="J128" s="451" t="s">
        <v>287</v>
      </c>
      <c r="K128" s="450" t="s">
        <v>1568</v>
      </c>
      <c r="L128" s="450" t="s">
        <v>1569</v>
      </c>
      <c r="M128" s="450" t="s">
        <v>1570</v>
      </c>
      <c r="N128" s="450" t="s">
        <v>1571</v>
      </c>
      <c r="O128" s="450"/>
      <c r="P128" s="450"/>
      <c r="Q128" s="451">
        <v>2</v>
      </c>
      <c r="R128" s="451" t="s">
        <v>288</v>
      </c>
      <c r="S128" s="451">
        <v>1000</v>
      </c>
    </row>
    <row r="129" spans="1:19" hidden="1" outlineLevel="1">
      <c r="A129" s="454"/>
      <c r="B129" s="454"/>
      <c r="C129" s="450"/>
      <c r="D129" s="450"/>
      <c r="E129" s="450"/>
      <c r="F129" s="450"/>
      <c r="G129" s="269"/>
      <c r="H129" s="451"/>
      <c r="I129" s="451"/>
      <c r="J129" s="451" t="s">
        <v>287</v>
      </c>
      <c r="K129" s="450" t="s">
        <v>1572</v>
      </c>
      <c r="L129" s="450" t="s">
        <v>1573</v>
      </c>
      <c r="M129" s="450" t="s">
        <v>1574</v>
      </c>
      <c r="N129" s="450" t="s">
        <v>1575</v>
      </c>
      <c r="O129" s="450"/>
      <c r="P129" s="450"/>
      <c r="Q129" s="451">
        <v>2</v>
      </c>
      <c r="R129" s="451" t="s">
        <v>288</v>
      </c>
      <c r="S129" s="451">
        <v>1000</v>
      </c>
    </row>
    <row r="130" spans="1:19" hidden="1" outlineLevel="1">
      <c r="A130" s="454"/>
      <c r="B130" s="454"/>
      <c r="C130" s="450"/>
      <c r="D130" s="450"/>
      <c r="E130" s="450"/>
      <c r="F130" s="450"/>
      <c r="G130" s="269"/>
      <c r="H130" s="451"/>
      <c r="I130" s="451"/>
      <c r="J130" s="451" t="s">
        <v>287</v>
      </c>
      <c r="K130" s="450" t="s">
        <v>1576</v>
      </c>
      <c r="L130" s="450" t="s">
        <v>1577</v>
      </c>
      <c r="M130" s="450" t="s">
        <v>1578</v>
      </c>
      <c r="N130" s="450" t="s">
        <v>1579</v>
      </c>
      <c r="O130" s="450"/>
      <c r="P130" s="450"/>
      <c r="Q130" s="451">
        <v>2</v>
      </c>
      <c r="R130" s="451" t="s">
        <v>288</v>
      </c>
      <c r="S130" s="451">
        <v>1000</v>
      </c>
    </row>
    <row r="131" spans="1:19" ht="31.5" hidden="1" outlineLevel="1">
      <c r="A131" s="454"/>
      <c r="B131" s="454"/>
      <c r="C131" s="450"/>
      <c r="D131" s="450"/>
      <c r="E131" s="450"/>
      <c r="F131" s="450"/>
      <c r="G131" s="269"/>
      <c r="H131" s="451"/>
      <c r="I131" s="451"/>
      <c r="J131" s="451" t="s">
        <v>287</v>
      </c>
      <c r="K131" s="450" t="s">
        <v>1580</v>
      </c>
      <c r="L131" s="450" t="s">
        <v>1581</v>
      </c>
      <c r="M131" s="450" t="s">
        <v>1582</v>
      </c>
      <c r="N131" s="450" t="s">
        <v>1583</v>
      </c>
      <c r="O131" s="450"/>
      <c r="P131" s="450"/>
      <c r="Q131" s="451">
        <v>2</v>
      </c>
      <c r="R131" s="451" t="s">
        <v>288</v>
      </c>
      <c r="S131" s="451">
        <v>1000</v>
      </c>
    </row>
    <row r="132" spans="1:19" ht="47.25" hidden="1" outlineLevel="1">
      <c r="A132" s="454"/>
      <c r="B132" s="454"/>
      <c r="C132" s="450"/>
      <c r="D132" s="450"/>
      <c r="E132" s="450"/>
      <c r="F132" s="450"/>
      <c r="G132" s="269"/>
      <c r="H132" s="451"/>
      <c r="I132" s="451"/>
      <c r="J132" s="451" t="s">
        <v>287</v>
      </c>
      <c r="K132" s="450" t="s">
        <v>1584</v>
      </c>
      <c r="L132" s="450" t="s">
        <v>1585</v>
      </c>
      <c r="M132" s="450" t="s">
        <v>1586</v>
      </c>
      <c r="N132" s="450" t="s">
        <v>1587</v>
      </c>
      <c r="O132" s="450"/>
      <c r="P132" s="450"/>
      <c r="Q132" s="451">
        <v>2</v>
      </c>
      <c r="R132" s="451" t="s">
        <v>288</v>
      </c>
      <c r="S132" s="451">
        <v>1000</v>
      </c>
    </row>
    <row r="133" spans="1:19" hidden="1" outlineLevel="1">
      <c r="A133" s="454"/>
      <c r="B133" s="454"/>
      <c r="C133" s="450"/>
      <c r="D133" s="450"/>
      <c r="E133" s="450"/>
      <c r="F133" s="450"/>
      <c r="G133" s="269"/>
      <c r="H133" s="451"/>
      <c r="I133" s="451"/>
      <c r="J133" s="451" t="s">
        <v>287</v>
      </c>
      <c r="K133" s="450" t="s">
        <v>1588</v>
      </c>
      <c r="L133" s="450" t="s">
        <v>1589</v>
      </c>
      <c r="M133" s="450" t="s">
        <v>1590</v>
      </c>
      <c r="N133" s="450" t="s">
        <v>1591</v>
      </c>
      <c r="O133" s="450"/>
      <c r="P133" s="450"/>
      <c r="Q133" s="451">
        <v>2</v>
      </c>
      <c r="R133" s="451" t="s">
        <v>288</v>
      </c>
      <c r="S133" s="451">
        <v>1000</v>
      </c>
    </row>
    <row r="134" spans="1:19" ht="31.5" hidden="1" outlineLevel="1">
      <c r="A134" s="454"/>
      <c r="B134" s="454"/>
      <c r="C134" s="450"/>
      <c r="D134" s="450"/>
      <c r="E134" s="450"/>
      <c r="F134" s="450"/>
      <c r="G134" s="269"/>
      <c r="H134" s="451"/>
      <c r="I134" s="451"/>
      <c r="J134" s="451" t="s">
        <v>287</v>
      </c>
      <c r="K134" s="450" t="s">
        <v>1592</v>
      </c>
      <c r="L134" s="450" t="s">
        <v>1593</v>
      </c>
      <c r="M134" s="450" t="s">
        <v>1594</v>
      </c>
      <c r="N134" s="450" t="s">
        <v>1595</v>
      </c>
      <c r="O134" s="450"/>
      <c r="P134" s="450"/>
      <c r="Q134" s="451">
        <v>2</v>
      </c>
      <c r="R134" s="451" t="s">
        <v>288</v>
      </c>
      <c r="S134" s="451">
        <v>1000</v>
      </c>
    </row>
    <row r="135" spans="1:19" hidden="1" outlineLevel="1">
      <c r="A135" s="454"/>
      <c r="B135" s="454"/>
      <c r="C135" s="450"/>
      <c r="D135" s="450"/>
      <c r="E135" s="450"/>
      <c r="F135" s="450"/>
      <c r="G135" s="269"/>
      <c r="H135" s="451"/>
      <c r="I135" s="451"/>
      <c r="J135" s="451" t="s">
        <v>287</v>
      </c>
      <c r="K135" s="450" t="s">
        <v>1596</v>
      </c>
      <c r="L135" s="450" t="s">
        <v>1597</v>
      </c>
      <c r="M135" s="450" t="s">
        <v>1598</v>
      </c>
      <c r="N135" s="450" t="s">
        <v>1599</v>
      </c>
      <c r="O135" s="450"/>
      <c r="P135" s="450"/>
      <c r="Q135" s="451">
        <v>2</v>
      </c>
      <c r="R135" s="451" t="s">
        <v>288</v>
      </c>
      <c r="S135" s="451">
        <v>1000</v>
      </c>
    </row>
    <row r="136" spans="1:19" hidden="1" outlineLevel="1">
      <c r="A136" s="454"/>
      <c r="B136" s="454"/>
      <c r="C136" s="450"/>
      <c r="D136" s="450"/>
      <c r="E136" s="450"/>
      <c r="F136" s="450"/>
      <c r="G136" s="269"/>
      <c r="H136" s="451"/>
      <c r="I136" s="451"/>
      <c r="J136" s="451" t="s">
        <v>287</v>
      </c>
      <c r="K136" s="450" t="s">
        <v>1600</v>
      </c>
      <c r="L136" s="450" t="s">
        <v>1601</v>
      </c>
      <c r="M136" s="450" t="s">
        <v>1602</v>
      </c>
      <c r="N136" s="450" t="s">
        <v>1603</v>
      </c>
      <c r="O136" s="450"/>
      <c r="P136" s="450"/>
      <c r="Q136" s="451">
        <v>2</v>
      </c>
      <c r="R136" s="451" t="s">
        <v>288</v>
      </c>
      <c r="S136" s="451">
        <v>1000</v>
      </c>
    </row>
    <row r="137" spans="1:19" ht="31.5" hidden="1" outlineLevel="1">
      <c r="A137" s="454"/>
      <c r="B137" s="454"/>
      <c r="C137" s="450"/>
      <c r="D137" s="450"/>
      <c r="E137" s="450"/>
      <c r="F137" s="450"/>
      <c r="G137" s="269"/>
      <c r="H137" s="451"/>
      <c r="I137" s="451"/>
      <c r="J137" s="451" t="s">
        <v>287</v>
      </c>
      <c r="K137" s="450" t="s">
        <v>1604</v>
      </c>
      <c r="L137" s="450" t="s">
        <v>1605</v>
      </c>
      <c r="M137" s="450" t="s">
        <v>1606</v>
      </c>
      <c r="N137" s="450" t="s">
        <v>1607</v>
      </c>
      <c r="O137" s="450"/>
      <c r="P137" s="450"/>
      <c r="Q137" s="451">
        <v>2</v>
      </c>
      <c r="R137" s="451" t="s">
        <v>288</v>
      </c>
      <c r="S137" s="451">
        <v>1000</v>
      </c>
    </row>
    <row r="138" spans="1:19" hidden="1" outlineLevel="1">
      <c r="A138" s="454"/>
      <c r="B138" s="454"/>
      <c r="C138" s="450"/>
      <c r="D138" s="450"/>
      <c r="E138" s="450"/>
      <c r="F138" s="450"/>
      <c r="G138" s="269"/>
      <c r="H138" s="451"/>
      <c r="I138" s="451"/>
      <c r="J138" s="451" t="s">
        <v>287</v>
      </c>
      <c r="K138" s="450" t="s">
        <v>1608</v>
      </c>
      <c r="L138" s="450" t="s">
        <v>1609</v>
      </c>
      <c r="M138" s="450" t="s">
        <v>1610</v>
      </c>
      <c r="N138" s="450" t="s">
        <v>1611</v>
      </c>
      <c r="O138" s="450"/>
      <c r="P138" s="450"/>
      <c r="Q138" s="451">
        <v>2</v>
      </c>
      <c r="R138" s="451" t="s">
        <v>288</v>
      </c>
      <c r="S138" s="451">
        <v>1000</v>
      </c>
    </row>
    <row r="139" spans="1:19" ht="31.5" hidden="1" outlineLevel="1">
      <c r="A139" s="454"/>
      <c r="B139" s="454"/>
      <c r="C139" s="450"/>
      <c r="D139" s="450"/>
      <c r="E139" s="450"/>
      <c r="F139" s="450"/>
      <c r="G139" s="269"/>
      <c r="H139" s="451"/>
      <c r="I139" s="451"/>
      <c r="J139" s="451" t="s">
        <v>287</v>
      </c>
      <c r="K139" s="450" t="s">
        <v>1612</v>
      </c>
      <c r="L139" s="450" t="s">
        <v>1613</v>
      </c>
      <c r="M139" s="450" t="s">
        <v>1614</v>
      </c>
      <c r="N139" s="450" t="s">
        <v>1615</v>
      </c>
      <c r="O139" s="450"/>
      <c r="P139" s="450"/>
      <c r="Q139" s="451">
        <v>2</v>
      </c>
      <c r="R139" s="451" t="s">
        <v>288</v>
      </c>
      <c r="S139" s="451">
        <v>1000</v>
      </c>
    </row>
    <row r="140" spans="1:19" ht="31.5" hidden="1" outlineLevel="1">
      <c r="A140" s="454"/>
      <c r="B140" s="454"/>
      <c r="C140" s="450"/>
      <c r="D140" s="450"/>
      <c r="E140" s="450"/>
      <c r="F140" s="450"/>
      <c r="G140" s="269"/>
      <c r="H140" s="451"/>
      <c r="I140" s="451"/>
      <c r="J140" s="451" t="s">
        <v>287</v>
      </c>
      <c r="K140" s="450" t="s">
        <v>1616</v>
      </c>
      <c r="L140" s="450" t="s">
        <v>1617</v>
      </c>
      <c r="M140" s="450" t="s">
        <v>1618</v>
      </c>
      <c r="N140" s="450" t="s">
        <v>1619</v>
      </c>
      <c r="O140" s="450"/>
      <c r="P140" s="450"/>
      <c r="Q140" s="451">
        <v>2</v>
      </c>
      <c r="R140" s="451" t="s">
        <v>288</v>
      </c>
      <c r="S140" s="451">
        <v>1000</v>
      </c>
    </row>
    <row r="141" spans="1:19" hidden="1" outlineLevel="1">
      <c r="A141" s="454"/>
      <c r="B141" s="454"/>
      <c r="C141" s="450"/>
      <c r="D141" s="450"/>
      <c r="E141" s="450"/>
      <c r="F141" s="450"/>
      <c r="G141" s="269"/>
      <c r="H141" s="451"/>
      <c r="I141" s="451"/>
      <c r="J141" s="451" t="s">
        <v>287</v>
      </c>
      <c r="K141" s="450" t="s">
        <v>1620</v>
      </c>
      <c r="L141" s="450" t="s">
        <v>1621</v>
      </c>
      <c r="M141" s="450" t="s">
        <v>1622</v>
      </c>
      <c r="N141" s="450" t="s">
        <v>1623</v>
      </c>
      <c r="O141" s="450"/>
      <c r="P141" s="450"/>
      <c r="Q141" s="451">
        <v>2</v>
      </c>
      <c r="R141" s="451" t="s">
        <v>288</v>
      </c>
      <c r="S141" s="451">
        <v>1000</v>
      </c>
    </row>
    <row r="142" spans="1:19" ht="31.5" hidden="1" outlineLevel="1">
      <c r="A142" s="454"/>
      <c r="B142" s="454"/>
      <c r="C142" s="450"/>
      <c r="D142" s="450"/>
      <c r="E142" s="450"/>
      <c r="F142" s="450"/>
      <c r="G142" s="269"/>
      <c r="H142" s="451"/>
      <c r="I142" s="451"/>
      <c r="J142" s="451" t="s">
        <v>287</v>
      </c>
      <c r="K142" s="450" t="s">
        <v>1624</v>
      </c>
      <c r="L142" s="450" t="s">
        <v>1625</v>
      </c>
      <c r="M142" s="450" t="s">
        <v>1626</v>
      </c>
      <c r="N142" s="450" t="s">
        <v>1627</v>
      </c>
      <c r="O142" s="450"/>
      <c r="P142" s="450"/>
      <c r="Q142" s="451">
        <v>2</v>
      </c>
      <c r="R142" s="451" t="s">
        <v>288</v>
      </c>
      <c r="S142" s="451">
        <v>1000</v>
      </c>
    </row>
    <row r="143" spans="1:19" ht="33" hidden="1" customHeight="1" outlineLevel="1">
      <c r="A143" s="454"/>
      <c r="B143" s="454"/>
      <c r="C143" s="450"/>
      <c r="D143" s="450"/>
      <c r="E143" s="450"/>
      <c r="F143" s="450"/>
      <c r="G143" s="269"/>
      <c r="H143" s="451"/>
      <c r="I143" s="451"/>
      <c r="J143" s="451" t="s">
        <v>287</v>
      </c>
      <c r="K143" s="450" t="s">
        <v>1628</v>
      </c>
      <c r="L143" s="450" t="s">
        <v>1629</v>
      </c>
      <c r="M143" s="450" t="s">
        <v>1630</v>
      </c>
      <c r="N143" s="450" t="s">
        <v>1631</v>
      </c>
      <c r="O143" s="450"/>
      <c r="P143" s="450"/>
      <c r="Q143" s="451">
        <v>2</v>
      </c>
      <c r="R143" s="451" t="s">
        <v>288</v>
      </c>
      <c r="S143" s="456">
        <v>1000</v>
      </c>
    </row>
    <row r="144" spans="1:19" ht="30.75" hidden="1" customHeight="1" outlineLevel="1">
      <c r="A144" s="454"/>
      <c r="B144" s="454"/>
      <c r="C144" s="450"/>
      <c r="D144" s="450"/>
      <c r="E144" s="450"/>
      <c r="F144" s="450"/>
      <c r="G144" s="269"/>
      <c r="H144" s="451"/>
      <c r="I144" s="451"/>
      <c r="J144" s="451" t="s">
        <v>287</v>
      </c>
      <c r="K144" s="450" t="s">
        <v>1632</v>
      </c>
      <c r="L144" s="450" t="s">
        <v>1633</v>
      </c>
      <c r="M144" s="450" t="s">
        <v>1634</v>
      </c>
      <c r="N144" s="450" t="s">
        <v>1631</v>
      </c>
      <c r="O144" s="450"/>
      <c r="P144" s="450"/>
      <c r="Q144" s="451">
        <v>2</v>
      </c>
      <c r="R144" s="451" t="s">
        <v>288</v>
      </c>
      <c r="S144" s="456">
        <v>2000</v>
      </c>
    </row>
    <row r="145" spans="1:19" hidden="1">
      <c r="A145" s="454" t="s">
        <v>1635</v>
      </c>
      <c r="B145" s="454"/>
      <c r="C145" s="450">
        <v>2</v>
      </c>
      <c r="D145" s="450" t="s">
        <v>271</v>
      </c>
      <c r="E145" s="450"/>
      <c r="F145" s="450"/>
      <c r="G145" s="450" t="s">
        <v>271</v>
      </c>
      <c r="H145" s="457"/>
      <c r="I145" s="451"/>
      <c r="J145" s="451"/>
      <c r="K145" s="450"/>
      <c r="L145" s="450"/>
      <c r="M145" s="450"/>
      <c r="N145" s="450"/>
      <c r="O145" s="450"/>
      <c r="P145" s="450"/>
      <c r="Q145" s="451"/>
      <c r="R145" s="451"/>
      <c r="S145" s="451"/>
    </row>
    <row r="146" spans="1:19" hidden="1">
      <c r="A146" s="454"/>
      <c r="B146" s="454"/>
      <c r="C146" s="450"/>
      <c r="D146" s="450"/>
      <c r="E146" s="451"/>
      <c r="F146" s="452"/>
      <c r="G146" s="450"/>
      <c r="H146" s="457"/>
      <c r="I146" s="451"/>
      <c r="J146" s="451" t="s">
        <v>287</v>
      </c>
      <c r="K146" s="450"/>
      <c r="L146" s="450"/>
      <c r="M146" s="450"/>
      <c r="N146" s="451"/>
      <c r="O146" s="450"/>
      <c r="P146" s="450"/>
      <c r="Q146" s="451"/>
      <c r="R146" s="451"/>
      <c r="S146" s="451"/>
    </row>
    <row r="147" spans="1:19" hidden="1">
      <c r="A147" s="454" t="s">
        <v>1636</v>
      </c>
      <c r="B147" s="454"/>
      <c r="C147" s="450">
        <v>3</v>
      </c>
      <c r="D147" s="450" t="s">
        <v>271</v>
      </c>
      <c r="E147" s="450"/>
      <c r="F147" s="450"/>
      <c r="G147" s="450" t="s">
        <v>271</v>
      </c>
      <c r="H147" s="457"/>
      <c r="I147" s="451"/>
      <c r="J147" s="451"/>
      <c r="K147" s="450"/>
      <c r="L147" s="450"/>
      <c r="M147" s="450"/>
      <c r="N147" s="450"/>
      <c r="O147" s="450"/>
      <c r="P147" s="450"/>
      <c r="Q147" s="451"/>
      <c r="R147" s="451"/>
      <c r="S147" s="451"/>
    </row>
    <row r="148" spans="1:19" hidden="1">
      <c r="A148" s="454"/>
      <c r="B148" s="454"/>
      <c r="C148" s="450"/>
      <c r="D148" s="450"/>
      <c r="E148" s="451"/>
      <c r="F148" s="452"/>
      <c r="G148" s="450"/>
      <c r="H148" s="457"/>
      <c r="I148" s="451"/>
      <c r="J148" s="451" t="s">
        <v>287</v>
      </c>
      <c r="K148" s="450"/>
      <c r="L148" s="450"/>
      <c r="M148" s="450"/>
      <c r="N148" s="451"/>
      <c r="O148" s="450"/>
      <c r="P148" s="450"/>
      <c r="Q148" s="451"/>
      <c r="R148" s="451"/>
      <c r="S148" s="451"/>
    </row>
    <row r="149" spans="1:19" hidden="1">
      <c r="A149" s="454" t="s">
        <v>1637</v>
      </c>
      <c r="B149" s="454"/>
      <c r="C149" s="450">
        <v>4</v>
      </c>
      <c r="D149" s="450" t="s">
        <v>271</v>
      </c>
      <c r="E149" s="450"/>
      <c r="F149" s="450"/>
      <c r="G149" s="450" t="s">
        <v>271</v>
      </c>
      <c r="H149" s="457"/>
      <c r="I149" s="451"/>
      <c r="J149" s="451"/>
      <c r="K149" s="450"/>
      <c r="L149" s="450"/>
      <c r="M149" s="450"/>
      <c r="N149" s="450"/>
      <c r="O149" s="450"/>
      <c r="P149" s="450"/>
      <c r="Q149" s="451"/>
      <c r="R149" s="451"/>
      <c r="S149" s="451"/>
    </row>
    <row r="150" spans="1:19" hidden="1">
      <c r="A150" s="454"/>
      <c r="B150" s="454"/>
      <c r="C150" s="450"/>
      <c r="D150" s="450"/>
      <c r="E150" s="451"/>
      <c r="F150" s="452"/>
      <c r="G150" s="450"/>
      <c r="H150" s="457"/>
      <c r="I150" s="451"/>
      <c r="J150" s="451" t="s">
        <v>287</v>
      </c>
      <c r="K150" s="450"/>
      <c r="L150" s="450"/>
      <c r="M150" s="450"/>
      <c r="N150" s="451"/>
      <c r="O150" s="450"/>
      <c r="P150" s="450"/>
      <c r="Q150" s="451"/>
      <c r="R150" s="451"/>
      <c r="S150" s="451"/>
    </row>
    <row r="151" spans="1:19" s="446" customFormat="1">
      <c r="A151" s="76" t="s">
        <v>1638</v>
      </c>
      <c r="B151" s="76"/>
      <c r="C151" s="78"/>
      <c r="D151" s="219" t="s">
        <v>271</v>
      </c>
      <c r="E151" s="219"/>
      <c r="F151" s="219"/>
      <c r="G151" s="214" t="s">
        <v>271</v>
      </c>
      <c r="H151" s="214" t="s">
        <v>271</v>
      </c>
      <c r="I151" s="220"/>
      <c r="J151" s="221"/>
      <c r="K151" s="222"/>
      <c r="L151" s="223"/>
      <c r="M151" s="219" t="s">
        <v>271</v>
      </c>
      <c r="N151" s="220" t="s">
        <v>271</v>
      </c>
      <c r="O151" s="78"/>
      <c r="P151" s="78"/>
      <c r="Q151" s="78"/>
      <c r="R151" s="78"/>
      <c r="S151" s="87"/>
    </row>
    <row r="152" spans="1:19" ht="47.25">
      <c r="A152" s="224" t="s">
        <v>1769</v>
      </c>
      <c r="B152" s="557" t="s">
        <v>1640</v>
      </c>
      <c r="C152" s="241">
        <v>2</v>
      </c>
      <c r="D152" s="216" t="s">
        <v>1770</v>
      </c>
      <c r="E152" s="246" t="s">
        <v>1771</v>
      </c>
      <c r="F152" s="247" t="s">
        <v>1772</v>
      </c>
      <c r="G152" s="256" t="s">
        <v>144</v>
      </c>
      <c r="H152" s="225"/>
      <c r="I152" s="228" t="s">
        <v>15</v>
      </c>
      <c r="J152" s="227"/>
      <c r="K152" s="230"/>
      <c r="L152" s="230"/>
      <c r="M152" s="230"/>
      <c r="N152" s="230"/>
      <c r="O152" s="230"/>
      <c r="P152" s="230"/>
      <c r="Q152" s="227"/>
      <c r="R152" s="227"/>
      <c r="S152" s="227"/>
    </row>
    <row r="153" spans="1:19">
      <c r="A153" s="229"/>
      <c r="B153" s="229"/>
      <c r="C153" s="230"/>
      <c r="D153" s="230"/>
      <c r="E153" s="227"/>
      <c r="F153" s="249"/>
      <c r="G153" s="257"/>
      <c r="H153" s="227" t="s">
        <v>271</v>
      </c>
      <c r="I153" s="227"/>
      <c r="J153" s="228" t="s">
        <v>287</v>
      </c>
      <c r="K153" s="224" t="s">
        <v>1769</v>
      </c>
      <c r="L153" s="216" t="s">
        <v>1773</v>
      </c>
      <c r="M153" s="216" t="s">
        <v>1774</v>
      </c>
      <c r="N153" s="240" t="s">
        <v>1456</v>
      </c>
      <c r="O153" s="241"/>
      <c r="P153" s="241"/>
      <c r="Q153" s="228">
        <v>3</v>
      </c>
      <c r="R153" s="228" t="s">
        <v>288</v>
      </c>
      <c r="S153" s="228">
        <v>1000</v>
      </c>
    </row>
    <row r="154" spans="1:19" ht="47.25" hidden="1">
      <c r="A154" s="224" t="s">
        <v>1646</v>
      </c>
      <c r="B154" s="224"/>
      <c r="C154" s="241">
        <v>3</v>
      </c>
      <c r="D154" s="216" t="s">
        <v>1647</v>
      </c>
      <c r="E154" s="246" t="s">
        <v>1648</v>
      </c>
      <c r="F154" s="247" t="s">
        <v>1649</v>
      </c>
      <c r="G154" s="256" t="s">
        <v>256</v>
      </c>
      <c r="H154" s="225"/>
      <c r="I154" s="228" t="s">
        <v>45</v>
      </c>
      <c r="J154" s="227"/>
      <c r="K154" s="230"/>
      <c r="L154" s="230"/>
      <c r="M154" s="230"/>
      <c r="N154" s="230"/>
      <c r="O154" s="230"/>
      <c r="P154" s="230"/>
      <c r="Q154" s="227"/>
      <c r="R154" s="227"/>
      <c r="S154" s="227"/>
    </row>
    <row r="155" spans="1:19" ht="31.5" hidden="1">
      <c r="A155" s="229"/>
      <c r="B155" s="229"/>
      <c r="C155" s="230"/>
      <c r="D155" s="230"/>
      <c r="E155" s="227"/>
      <c r="F155" s="249"/>
      <c r="G155" s="257"/>
      <c r="H155" s="227" t="s">
        <v>271</v>
      </c>
      <c r="I155" s="227"/>
      <c r="J155" s="228" t="s">
        <v>287</v>
      </c>
      <c r="K155" s="216" t="s">
        <v>1646</v>
      </c>
      <c r="L155" s="216" t="s">
        <v>1650</v>
      </c>
      <c r="M155" s="216" t="s">
        <v>1651</v>
      </c>
      <c r="N155" s="240" t="s">
        <v>1456</v>
      </c>
      <c r="O155" s="241"/>
      <c r="P155" s="241"/>
      <c r="Q155" s="228">
        <v>2</v>
      </c>
      <c r="R155" s="228" t="s">
        <v>288</v>
      </c>
      <c r="S155" s="228">
        <v>1000</v>
      </c>
    </row>
    <row r="156" spans="1:19" ht="47.25" hidden="1">
      <c r="A156" s="224" t="s">
        <v>1652</v>
      </c>
      <c r="B156" s="224"/>
      <c r="C156" s="241">
        <v>4</v>
      </c>
      <c r="D156" s="216"/>
      <c r="E156" s="246" t="s">
        <v>1653</v>
      </c>
      <c r="F156" s="247" t="s">
        <v>1649</v>
      </c>
      <c r="G156" s="256" t="s">
        <v>256</v>
      </c>
      <c r="H156" s="225"/>
      <c r="I156" s="228" t="s">
        <v>45</v>
      </c>
      <c r="J156" s="227"/>
      <c r="K156" s="230"/>
      <c r="L156" s="230"/>
      <c r="M156" s="230"/>
      <c r="N156" s="230"/>
      <c r="O156" s="230"/>
      <c r="P156" s="230"/>
      <c r="Q156" s="227"/>
      <c r="R156" s="227"/>
      <c r="S156" s="227"/>
    </row>
    <row r="157" spans="1:19" ht="31.5" hidden="1">
      <c r="A157" s="229"/>
      <c r="B157" s="229"/>
      <c r="C157" s="230"/>
      <c r="D157" s="230"/>
      <c r="E157" s="227"/>
      <c r="F157" s="249"/>
      <c r="G157" s="257"/>
      <c r="H157" s="227" t="s">
        <v>271</v>
      </c>
      <c r="I157" s="227"/>
      <c r="J157" s="228" t="s">
        <v>1024</v>
      </c>
      <c r="K157" s="216" t="s">
        <v>1652</v>
      </c>
      <c r="L157" s="216" t="s">
        <v>1654</v>
      </c>
      <c r="M157" s="216" t="s">
        <v>1651</v>
      </c>
      <c r="N157" s="240" t="s">
        <v>1456</v>
      </c>
      <c r="O157" s="241"/>
      <c r="P157" s="241"/>
      <c r="Q157" s="228">
        <v>2</v>
      </c>
      <c r="R157" s="228" t="s">
        <v>288</v>
      </c>
      <c r="S157" s="228">
        <v>1000</v>
      </c>
    </row>
    <row r="158" spans="1:19" ht="47.25" hidden="1">
      <c r="A158" s="224" t="s">
        <v>1655</v>
      </c>
      <c r="B158" s="224"/>
      <c r="C158" s="241">
        <v>5</v>
      </c>
      <c r="D158" s="216" t="s">
        <v>1656</v>
      </c>
      <c r="E158" s="246" t="s">
        <v>1657</v>
      </c>
      <c r="F158" s="247" t="s">
        <v>1658</v>
      </c>
      <c r="G158" s="256" t="s">
        <v>256</v>
      </c>
      <c r="H158" s="225"/>
      <c r="I158" s="228" t="s">
        <v>45</v>
      </c>
      <c r="J158" s="227"/>
      <c r="K158" s="230"/>
      <c r="L158" s="230"/>
      <c r="M158" s="230"/>
      <c r="N158" s="230"/>
      <c r="O158" s="230"/>
      <c r="P158" s="230"/>
      <c r="Q158" s="227"/>
      <c r="R158" s="227"/>
      <c r="S158" s="227"/>
    </row>
    <row r="159" spans="1:19" ht="31.5" hidden="1">
      <c r="A159" s="229"/>
      <c r="B159" s="229"/>
      <c r="C159" s="230"/>
      <c r="D159" s="230"/>
      <c r="E159" s="227"/>
      <c r="F159" s="249"/>
      <c r="G159" s="257"/>
      <c r="H159" s="227" t="s">
        <v>271</v>
      </c>
      <c r="I159" s="227"/>
      <c r="J159" s="228" t="s">
        <v>287</v>
      </c>
      <c r="K159" s="216" t="s">
        <v>1655</v>
      </c>
      <c r="L159" s="216" t="s">
        <v>1659</v>
      </c>
      <c r="M159" s="216" t="s">
        <v>1660</v>
      </c>
      <c r="N159" s="240" t="s">
        <v>1456</v>
      </c>
      <c r="O159" s="241"/>
      <c r="P159" s="241"/>
      <c r="Q159" s="228">
        <v>2</v>
      </c>
      <c r="R159" s="228" t="s">
        <v>288</v>
      </c>
      <c r="S159" s="228">
        <v>1000</v>
      </c>
    </row>
    <row r="160" spans="1:19" ht="47.25" hidden="1">
      <c r="A160" s="224" t="s">
        <v>1661</v>
      </c>
      <c r="B160" s="224"/>
      <c r="C160" s="241">
        <v>6</v>
      </c>
      <c r="D160" s="216" t="s">
        <v>1662</v>
      </c>
      <c r="E160" s="246" t="s">
        <v>1663</v>
      </c>
      <c r="F160" s="247" t="s">
        <v>1664</v>
      </c>
      <c r="G160" s="256" t="s">
        <v>256</v>
      </c>
      <c r="H160" s="225"/>
      <c r="I160" s="228" t="s">
        <v>45</v>
      </c>
      <c r="J160" s="227"/>
      <c r="K160" s="230"/>
      <c r="L160" s="230"/>
      <c r="M160" s="230"/>
      <c r="N160" s="230"/>
      <c r="O160" s="230"/>
      <c r="P160" s="230"/>
      <c r="Q160" s="227"/>
      <c r="R160" s="227"/>
      <c r="S160" s="227"/>
    </row>
    <row r="161" spans="1:19" ht="31.5" hidden="1">
      <c r="A161" s="229"/>
      <c r="B161" s="229"/>
      <c r="C161" s="230"/>
      <c r="D161" s="230"/>
      <c r="E161" s="227"/>
      <c r="F161" s="249"/>
      <c r="G161" s="257"/>
      <c r="H161" s="227" t="s">
        <v>271</v>
      </c>
      <c r="I161" s="227"/>
      <c r="J161" s="228" t="s">
        <v>287</v>
      </c>
      <c r="K161" s="216" t="s">
        <v>1661</v>
      </c>
      <c r="L161" s="216" t="s">
        <v>1665</v>
      </c>
      <c r="M161" s="216" t="s">
        <v>1666</v>
      </c>
      <c r="N161" s="240" t="s">
        <v>1456</v>
      </c>
      <c r="O161" s="241"/>
      <c r="P161" s="241"/>
      <c r="Q161" s="228">
        <v>2</v>
      </c>
      <c r="R161" s="228" t="s">
        <v>288</v>
      </c>
      <c r="S161" s="228">
        <v>1000</v>
      </c>
    </row>
    <row r="162" spans="1:19" hidden="1">
      <c r="A162" s="224" t="s">
        <v>1646</v>
      </c>
      <c r="B162" s="224"/>
      <c r="C162" s="241">
        <v>3</v>
      </c>
      <c r="D162" s="216" t="s">
        <v>271</v>
      </c>
      <c r="E162" s="240"/>
      <c r="F162" s="240"/>
      <c r="G162" s="252"/>
      <c r="H162" s="225"/>
      <c r="I162" s="228"/>
      <c r="J162" s="227"/>
      <c r="K162" s="230"/>
      <c r="L162" s="230"/>
      <c r="M162" s="230"/>
      <c r="N162" s="230"/>
      <c r="O162" s="230"/>
      <c r="P162" s="230"/>
      <c r="Q162" s="227"/>
      <c r="R162" s="227"/>
      <c r="S162" s="227"/>
    </row>
    <row r="163" spans="1:19" hidden="1">
      <c r="A163" s="229"/>
      <c r="B163" s="229"/>
      <c r="C163" s="230"/>
      <c r="D163" s="230"/>
      <c r="E163" s="227"/>
      <c r="F163" s="249"/>
      <c r="G163" s="257"/>
      <c r="H163" s="227"/>
      <c r="I163" s="227"/>
      <c r="J163" s="228" t="s">
        <v>287</v>
      </c>
      <c r="K163" s="216"/>
      <c r="L163" s="216"/>
      <c r="M163" s="216"/>
      <c r="N163" s="246"/>
      <c r="O163" s="241"/>
      <c r="P163" s="241"/>
      <c r="Q163" s="228"/>
      <c r="R163" s="228"/>
      <c r="S163" s="228"/>
    </row>
    <row r="164" spans="1:19" s="75" customFormat="1">
      <c r="A164" s="76" t="s">
        <v>1667</v>
      </c>
      <c r="B164" s="76"/>
      <c r="C164" s="78"/>
      <c r="D164" s="219" t="s">
        <v>271</v>
      </c>
      <c r="E164" s="219"/>
      <c r="F164" s="219"/>
      <c r="G164" s="258" t="s">
        <v>271</v>
      </c>
      <c r="H164" s="214" t="s">
        <v>271</v>
      </c>
      <c r="I164" s="220"/>
      <c r="J164" s="221"/>
      <c r="K164" s="222"/>
      <c r="L164" s="223"/>
      <c r="M164" s="219" t="s">
        <v>271</v>
      </c>
      <c r="N164" s="220" t="s">
        <v>271</v>
      </c>
      <c r="O164" s="78"/>
      <c r="P164" s="78"/>
      <c r="Q164" s="78"/>
      <c r="R164" s="78"/>
      <c r="S164" s="87"/>
    </row>
    <row r="165" spans="1:19">
      <c r="A165" s="224" t="s">
        <v>1775</v>
      </c>
      <c r="B165" s="557" t="s">
        <v>1669</v>
      </c>
      <c r="C165" s="241">
        <v>1</v>
      </c>
      <c r="D165" s="216" t="s">
        <v>1670</v>
      </c>
      <c r="E165" s="246" t="s">
        <v>1671</v>
      </c>
      <c r="F165" s="247" t="s">
        <v>1672</v>
      </c>
      <c r="G165" s="256" t="s">
        <v>144</v>
      </c>
      <c r="H165" s="225"/>
      <c r="I165" s="228" t="s">
        <v>15</v>
      </c>
      <c r="J165" s="227"/>
      <c r="K165" s="230"/>
      <c r="L165" s="230"/>
      <c r="M165" s="230"/>
      <c r="N165" s="230"/>
      <c r="O165" s="230"/>
      <c r="P165" s="230"/>
      <c r="Q165" s="227"/>
      <c r="R165" s="227"/>
      <c r="S165" s="227"/>
    </row>
    <row r="166" spans="1:19" hidden="1">
      <c r="A166" s="229"/>
      <c r="B166" s="229"/>
      <c r="C166" s="230"/>
      <c r="D166" s="230"/>
      <c r="E166" s="227"/>
      <c r="F166" s="249"/>
      <c r="G166" s="257"/>
      <c r="H166" s="227" t="s">
        <v>271</v>
      </c>
      <c r="I166" s="227"/>
      <c r="J166" s="228" t="s">
        <v>287</v>
      </c>
      <c r="K166" s="216" t="s">
        <v>1668</v>
      </c>
      <c r="L166" s="216" t="s">
        <v>1673</v>
      </c>
      <c r="M166" s="216" t="s">
        <v>1674</v>
      </c>
      <c r="N166" s="240" t="s">
        <v>1675</v>
      </c>
      <c r="O166" s="241"/>
      <c r="P166" s="241"/>
      <c r="Q166" s="228">
        <v>2</v>
      </c>
      <c r="R166" s="228" t="s">
        <v>288</v>
      </c>
      <c r="S166" s="228">
        <v>1000</v>
      </c>
    </row>
    <row r="167" spans="1:19">
      <c r="A167" s="260"/>
      <c r="B167" s="260"/>
      <c r="C167" s="261"/>
      <c r="D167" s="230"/>
      <c r="E167" s="227"/>
      <c r="F167" s="249"/>
      <c r="G167" s="257"/>
      <c r="H167" s="227" t="s">
        <v>271</v>
      </c>
      <c r="I167" s="227"/>
      <c r="J167" s="228" t="s">
        <v>287</v>
      </c>
      <c r="K167" s="224" t="s">
        <v>1775</v>
      </c>
      <c r="L167" s="216" t="s">
        <v>1776</v>
      </c>
      <c r="M167" s="216" t="s">
        <v>1777</v>
      </c>
      <c r="N167" s="240" t="s">
        <v>1675</v>
      </c>
      <c r="O167" s="241"/>
      <c r="P167" s="241"/>
      <c r="Q167" s="228">
        <v>3</v>
      </c>
      <c r="R167" s="228" t="s">
        <v>1755</v>
      </c>
      <c r="S167" s="228">
        <v>1000</v>
      </c>
    </row>
    <row r="168" spans="1:19">
      <c r="A168" s="224" t="s">
        <v>1778</v>
      </c>
      <c r="B168" s="557" t="s">
        <v>1669</v>
      </c>
      <c r="C168" s="241">
        <v>2</v>
      </c>
      <c r="D168" s="216" t="s">
        <v>1677</v>
      </c>
      <c r="E168" s="246" t="s">
        <v>1678</v>
      </c>
      <c r="F168" s="247" t="s">
        <v>1679</v>
      </c>
      <c r="G168" s="256" t="s">
        <v>144</v>
      </c>
      <c r="H168" s="225"/>
      <c r="I168" s="228" t="s">
        <v>15</v>
      </c>
      <c r="J168" s="227"/>
      <c r="K168" s="230"/>
      <c r="L168" s="230"/>
      <c r="M168" s="230"/>
      <c r="N168" s="230"/>
      <c r="O168" s="230"/>
      <c r="P168" s="230"/>
      <c r="Q168" s="227"/>
      <c r="R168" s="227"/>
      <c r="S168" s="227"/>
    </row>
    <row r="169" spans="1:19" hidden="1">
      <c r="A169" s="229"/>
      <c r="B169" s="229"/>
      <c r="C169" s="230"/>
      <c r="D169" s="230"/>
      <c r="E169" s="227"/>
      <c r="F169" s="249"/>
      <c r="G169" s="257"/>
      <c r="H169" s="227" t="s">
        <v>271</v>
      </c>
      <c r="I169" s="227"/>
      <c r="J169" s="228" t="s">
        <v>287</v>
      </c>
      <c r="K169" s="216" t="s">
        <v>1676</v>
      </c>
      <c r="L169" s="216" t="s">
        <v>1680</v>
      </c>
      <c r="M169" s="216" t="s">
        <v>1681</v>
      </c>
      <c r="N169" s="240" t="s">
        <v>1682</v>
      </c>
      <c r="O169" s="241"/>
      <c r="P169" s="241"/>
      <c r="Q169" s="228">
        <v>2</v>
      </c>
      <c r="R169" s="228" t="s">
        <v>288</v>
      </c>
      <c r="S169" s="228">
        <v>1000</v>
      </c>
    </row>
    <row r="170" spans="1:19">
      <c r="A170" s="260"/>
      <c r="B170" s="260"/>
      <c r="C170" s="261"/>
      <c r="D170" s="230"/>
      <c r="E170" s="227"/>
      <c r="F170" s="249"/>
      <c r="G170" s="253"/>
      <c r="H170" s="227" t="s">
        <v>271</v>
      </c>
      <c r="I170" s="227"/>
      <c r="J170" s="228" t="s">
        <v>287</v>
      </c>
      <c r="K170" s="216" t="s">
        <v>1676</v>
      </c>
      <c r="L170" s="216" t="s">
        <v>1779</v>
      </c>
      <c r="M170" s="216" t="s">
        <v>1780</v>
      </c>
      <c r="N170" s="240" t="s">
        <v>1682</v>
      </c>
      <c r="O170" s="241"/>
      <c r="P170" s="241"/>
      <c r="Q170" s="228">
        <v>3</v>
      </c>
      <c r="R170" s="228" t="s">
        <v>1755</v>
      </c>
      <c r="S170" s="228">
        <v>1000</v>
      </c>
    </row>
    <row r="171" spans="1:19" hidden="1">
      <c r="A171" s="224" t="s">
        <v>1683</v>
      </c>
      <c r="B171" s="224"/>
      <c r="C171" s="241">
        <v>3</v>
      </c>
      <c r="D171" s="216" t="s">
        <v>271</v>
      </c>
      <c r="E171" s="240"/>
      <c r="F171" s="240"/>
      <c r="G171" s="259"/>
      <c r="H171" s="225"/>
      <c r="I171" s="228" t="s">
        <v>271</v>
      </c>
      <c r="J171" s="227"/>
      <c r="K171" s="230"/>
      <c r="L171" s="230"/>
      <c r="M171" s="230"/>
      <c r="N171" s="230"/>
      <c r="O171" s="230"/>
      <c r="P171" s="230"/>
      <c r="Q171" s="227"/>
      <c r="R171" s="227"/>
      <c r="S171" s="227"/>
    </row>
    <row r="172" spans="1:19" hidden="1">
      <c r="A172" s="229"/>
      <c r="B172" s="229"/>
      <c r="C172" s="230"/>
      <c r="D172" s="230"/>
      <c r="E172" s="227"/>
      <c r="F172" s="249"/>
      <c r="G172" s="253"/>
      <c r="H172" s="227" t="s">
        <v>271</v>
      </c>
      <c r="I172" s="227"/>
      <c r="J172" s="228" t="s">
        <v>287</v>
      </c>
      <c r="K172" s="216"/>
      <c r="L172" s="216"/>
      <c r="M172" s="216"/>
      <c r="N172" s="246"/>
      <c r="O172" s="241"/>
      <c r="P172" s="241"/>
      <c r="Q172" s="228"/>
      <c r="R172" s="228"/>
      <c r="S172" s="228"/>
    </row>
    <row r="173" spans="1:19" hidden="1">
      <c r="A173" s="224" t="s">
        <v>1684</v>
      </c>
      <c r="B173" s="224"/>
      <c r="C173" s="241">
        <v>4</v>
      </c>
      <c r="D173" s="216" t="s">
        <v>271</v>
      </c>
      <c r="E173" s="240"/>
      <c r="F173" s="240"/>
      <c r="G173" s="259"/>
      <c r="H173" s="225"/>
      <c r="I173" s="228" t="s">
        <v>271</v>
      </c>
      <c r="J173" s="227"/>
      <c r="K173" s="230"/>
      <c r="L173" s="230"/>
      <c r="M173" s="230"/>
      <c r="N173" s="230"/>
      <c r="O173" s="230"/>
      <c r="P173" s="230"/>
      <c r="Q173" s="227"/>
      <c r="R173" s="227"/>
      <c r="S173" s="227"/>
    </row>
    <row r="174" spans="1:19" hidden="1">
      <c r="A174" s="229"/>
      <c r="B174" s="229"/>
      <c r="C174" s="230"/>
      <c r="D174" s="230"/>
      <c r="E174" s="227"/>
      <c r="F174" s="249"/>
      <c r="G174" s="253"/>
      <c r="H174" s="227" t="s">
        <v>271</v>
      </c>
      <c r="I174" s="227"/>
      <c r="J174" s="228" t="s">
        <v>287</v>
      </c>
      <c r="K174" s="216"/>
      <c r="L174" s="216"/>
      <c r="M174" s="216"/>
      <c r="N174" s="246"/>
      <c r="O174" s="241"/>
      <c r="P174" s="241"/>
      <c r="Q174" s="228"/>
      <c r="R174" s="228"/>
      <c r="S174" s="228"/>
    </row>
    <row r="175" spans="1:19" hidden="1">
      <c r="A175" s="224" t="s">
        <v>1685</v>
      </c>
      <c r="B175" s="224"/>
      <c r="C175" s="241">
        <v>5</v>
      </c>
      <c r="D175" s="216" t="s">
        <v>271</v>
      </c>
      <c r="E175" s="240"/>
      <c r="F175" s="240"/>
      <c r="G175" s="259"/>
      <c r="H175" s="225"/>
      <c r="I175" s="228" t="s">
        <v>271</v>
      </c>
      <c r="J175" s="227"/>
      <c r="K175" s="230"/>
      <c r="L175" s="230"/>
      <c r="M175" s="230"/>
      <c r="N175" s="230"/>
      <c r="O175" s="230"/>
      <c r="P175" s="230"/>
      <c r="Q175" s="227"/>
      <c r="R175" s="227"/>
      <c r="S175" s="227"/>
    </row>
    <row r="176" spans="1:19" hidden="1">
      <c r="A176" s="229"/>
      <c r="B176" s="229"/>
      <c r="C176" s="230"/>
      <c r="D176" s="230"/>
      <c r="E176" s="227"/>
      <c r="F176" s="249"/>
      <c r="G176" s="253"/>
      <c r="H176" s="227" t="s">
        <v>271</v>
      </c>
      <c r="I176" s="227"/>
      <c r="J176" s="228" t="s">
        <v>287</v>
      </c>
      <c r="K176" s="216"/>
      <c r="L176" s="216"/>
      <c r="M176" s="216"/>
      <c r="N176" s="246"/>
      <c r="O176" s="241"/>
      <c r="P176" s="241"/>
      <c r="Q176" s="228"/>
      <c r="R176" s="228"/>
      <c r="S176" s="228"/>
    </row>
    <row r="177" spans="1:19" s="446" customFormat="1">
      <c r="A177" s="76" t="s">
        <v>1686</v>
      </c>
      <c r="B177" s="76"/>
      <c r="C177" s="78"/>
      <c r="D177" s="219" t="s">
        <v>271</v>
      </c>
      <c r="E177" s="219"/>
      <c r="F177" s="219"/>
      <c r="G177" s="214" t="s">
        <v>271</v>
      </c>
      <c r="H177" s="214" t="s">
        <v>271</v>
      </c>
      <c r="I177" s="220"/>
      <c r="J177" s="220"/>
      <c r="K177" s="222"/>
      <c r="L177" s="220"/>
      <c r="M177" s="219" t="s">
        <v>271</v>
      </c>
      <c r="N177" s="220" t="s">
        <v>271</v>
      </c>
      <c r="O177" s="78"/>
      <c r="P177" s="78"/>
      <c r="Q177" s="78"/>
      <c r="R177" s="78"/>
      <c r="S177" s="87"/>
    </row>
    <row r="178" spans="1:19" hidden="1">
      <c r="A178" s="454" t="s">
        <v>1687</v>
      </c>
      <c r="B178" s="454"/>
      <c r="C178" s="450">
        <v>1</v>
      </c>
      <c r="D178" s="450"/>
      <c r="E178" s="450"/>
      <c r="F178" s="450"/>
      <c r="G178" s="219"/>
      <c r="H178" s="450"/>
      <c r="I178" s="451" t="s">
        <v>271</v>
      </c>
      <c r="J178" s="451"/>
      <c r="K178" s="450"/>
      <c r="L178" s="450"/>
      <c r="M178" s="450"/>
      <c r="N178" s="450"/>
      <c r="O178" s="450"/>
      <c r="P178" s="450"/>
      <c r="Q178" s="451"/>
      <c r="R178" s="451"/>
      <c r="S178" s="451"/>
    </row>
    <row r="179" spans="1:19" hidden="1">
      <c r="A179" s="453"/>
      <c r="B179" s="453"/>
      <c r="C179" s="458"/>
      <c r="D179" s="450"/>
      <c r="E179" s="451"/>
      <c r="F179" s="452"/>
      <c r="G179" s="452"/>
      <c r="H179" s="451"/>
      <c r="I179" s="451"/>
      <c r="J179" s="451" t="s">
        <v>287</v>
      </c>
      <c r="K179" s="450"/>
      <c r="L179" s="450"/>
      <c r="M179" s="450"/>
      <c r="N179" s="451"/>
      <c r="O179" s="450"/>
      <c r="P179" s="450"/>
      <c r="Q179" s="451"/>
      <c r="R179" s="451"/>
      <c r="S179" s="451"/>
    </row>
    <row r="180" spans="1:19" hidden="1">
      <c r="A180" s="454" t="s">
        <v>1689</v>
      </c>
      <c r="B180" s="454"/>
      <c r="C180" s="450">
        <v>2</v>
      </c>
      <c r="D180" s="450" t="s">
        <v>271</v>
      </c>
      <c r="E180" s="450"/>
      <c r="F180" s="450"/>
      <c r="G180" s="219"/>
      <c r="H180" s="450"/>
      <c r="I180" s="451" t="s">
        <v>271</v>
      </c>
      <c r="J180" s="451"/>
      <c r="K180" s="450"/>
      <c r="L180" s="450"/>
      <c r="M180" s="450"/>
      <c r="N180" s="450"/>
      <c r="O180" s="450"/>
      <c r="P180" s="450"/>
      <c r="Q180" s="451"/>
      <c r="R180" s="451"/>
      <c r="S180" s="451"/>
    </row>
    <row r="181" spans="1:19" hidden="1">
      <c r="A181" s="453"/>
      <c r="B181" s="453"/>
      <c r="C181" s="458"/>
      <c r="D181" s="450"/>
      <c r="E181" s="451"/>
      <c r="F181" s="452"/>
      <c r="G181" s="452"/>
      <c r="H181" s="451"/>
      <c r="I181" s="451"/>
      <c r="J181" s="451" t="s">
        <v>287</v>
      </c>
      <c r="K181" s="450"/>
      <c r="L181" s="450"/>
      <c r="M181" s="450"/>
      <c r="N181" s="451"/>
      <c r="O181" s="450"/>
      <c r="P181" s="450"/>
      <c r="Q181" s="451"/>
      <c r="R181" s="451"/>
      <c r="S181" s="451"/>
    </row>
    <row r="182" spans="1:19" hidden="1">
      <c r="A182" s="454" t="s">
        <v>1690</v>
      </c>
      <c r="B182" s="454"/>
      <c r="C182" s="450">
        <v>3</v>
      </c>
      <c r="D182" s="450" t="s">
        <v>271</v>
      </c>
      <c r="E182" s="450"/>
      <c r="F182" s="450"/>
      <c r="G182" s="219"/>
      <c r="H182" s="450"/>
      <c r="I182" s="451" t="s">
        <v>271</v>
      </c>
      <c r="J182" s="451"/>
      <c r="K182" s="450"/>
      <c r="L182" s="450"/>
      <c r="M182" s="450"/>
      <c r="N182" s="450"/>
      <c r="O182" s="450"/>
      <c r="P182" s="450"/>
      <c r="Q182" s="451"/>
      <c r="R182" s="451"/>
      <c r="S182" s="451"/>
    </row>
    <row r="183" spans="1:19" hidden="1">
      <c r="A183" s="453"/>
      <c r="B183" s="453"/>
      <c r="C183" s="458"/>
      <c r="D183" s="450"/>
      <c r="E183" s="451"/>
      <c r="F183" s="452"/>
      <c r="G183" s="452"/>
      <c r="H183" s="451"/>
      <c r="I183" s="451"/>
      <c r="J183" s="451" t="s">
        <v>287</v>
      </c>
      <c r="K183" s="450"/>
      <c r="L183" s="450"/>
      <c r="M183" s="450"/>
      <c r="N183" s="451"/>
      <c r="O183" s="450"/>
      <c r="P183" s="450"/>
      <c r="Q183" s="451"/>
      <c r="R183" s="451"/>
      <c r="S183" s="451"/>
    </row>
    <row r="184" spans="1:19" s="446" customFormat="1">
      <c r="A184" s="231" t="s">
        <v>1691</v>
      </c>
      <c r="B184" s="231"/>
      <c r="C184" s="233"/>
      <c r="D184" s="232" t="s">
        <v>271</v>
      </c>
      <c r="E184" s="232"/>
      <c r="F184" s="232"/>
      <c r="G184" s="234" t="s">
        <v>271</v>
      </c>
      <c r="H184" s="234" t="s">
        <v>271</v>
      </c>
      <c r="I184" s="235"/>
      <c r="J184" s="235"/>
      <c r="K184" s="237"/>
      <c r="L184" s="235"/>
      <c r="M184" s="232" t="s">
        <v>271</v>
      </c>
      <c r="N184" s="235" t="s">
        <v>271</v>
      </c>
      <c r="O184" s="233"/>
      <c r="P184" s="233"/>
      <c r="Q184" s="233"/>
      <c r="R184" s="233"/>
      <c r="S184" s="264"/>
    </row>
    <row r="185" spans="1:19" hidden="1">
      <c r="A185" s="224" t="s">
        <v>1692</v>
      </c>
      <c r="B185" s="224"/>
      <c r="C185" s="241">
        <v>1</v>
      </c>
      <c r="D185" s="216" t="s">
        <v>271</v>
      </c>
      <c r="E185" s="241"/>
      <c r="F185" s="241"/>
      <c r="G185" s="225"/>
      <c r="H185" s="225"/>
      <c r="I185" s="228" t="s">
        <v>271</v>
      </c>
      <c r="J185" s="227"/>
      <c r="K185" s="230"/>
      <c r="L185" s="230"/>
      <c r="M185" s="230"/>
      <c r="N185" s="230"/>
      <c r="O185" s="261"/>
      <c r="P185" s="261"/>
      <c r="Q185" s="227"/>
      <c r="R185" s="227"/>
      <c r="S185" s="227"/>
    </row>
    <row r="186" spans="1:19" hidden="1">
      <c r="A186" s="260"/>
      <c r="B186" s="260"/>
      <c r="C186" s="261"/>
      <c r="D186" s="230"/>
      <c r="E186" s="227"/>
      <c r="F186" s="249"/>
      <c r="G186" s="226"/>
      <c r="H186" s="226"/>
      <c r="I186" s="227"/>
      <c r="J186" s="228" t="s">
        <v>287</v>
      </c>
      <c r="K186" s="216"/>
      <c r="L186" s="216"/>
      <c r="M186" s="216"/>
      <c r="N186" s="262"/>
      <c r="O186" s="263"/>
      <c r="P186" s="263"/>
      <c r="Q186" s="228"/>
      <c r="R186" s="228"/>
      <c r="S186" s="228"/>
    </row>
    <row r="187" spans="1:19" hidden="1">
      <c r="A187" s="224" t="s">
        <v>1694</v>
      </c>
      <c r="B187" s="224"/>
      <c r="C187" s="241">
        <v>2</v>
      </c>
      <c r="D187" s="216" t="s">
        <v>271</v>
      </c>
      <c r="E187" s="241"/>
      <c r="F187" s="241"/>
      <c r="G187" s="225"/>
      <c r="H187" s="225"/>
      <c r="I187" s="228" t="s">
        <v>271</v>
      </c>
      <c r="J187" s="227"/>
      <c r="K187" s="230"/>
      <c r="L187" s="230"/>
      <c r="M187" s="230"/>
      <c r="N187" s="230"/>
      <c r="O187" s="261"/>
      <c r="P187" s="261"/>
      <c r="Q187" s="227"/>
      <c r="R187" s="227"/>
      <c r="S187" s="227"/>
    </row>
    <row r="188" spans="1:19" hidden="1">
      <c r="A188" s="260"/>
      <c r="B188" s="260"/>
      <c r="C188" s="261"/>
      <c r="D188" s="230"/>
      <c r="E188" s="227"/>
      <c r="F188" s="249"/>
      <c r="G188" s="226"/>
      <c r="H188" s="226"/>
      <c r="I188" s="227"/>
      <c r="J188" s="228" t="s">
        <v>287</v>
      </c>
      <c r="K188" s="216"/>
      <c r="L188" s="216"/>
      <c r="M188" s="216"/>
      <c r="N188" s="262"/>
      <c r="O188" s="263"/>
      <c r="P188" s="263"/>
      <c r="Q188" s="228"/>
      <c r="R188" s="228"/>
      <c r="S188" s="228"/>
    </row>
    <row r="189" spans="1:19" hidden="1">
      <c r="A189" s="224" t="s">
        <v>1695</v>
      </c>
      <c r="B189" s="224"/>
      <c r="C189" s="241">
        <v>3</v>
      </c>
      <c r="D189" s="216"/>
      <c r="E189" s="241"/>
      <c r="F189" s="241"/>
      <c r="G189" s="225"/>
      <c r="H189" s="225"/>
      <c r="I189" s="228" t="s">
        <v>271</v>
      </c>
      <c r="J189" s="227"/>
      <c r="K189" s="230"/>
      <c r="L189" s="230"/>
      <c r="M189" s="230"/>
      <c r="N189" s="230"/>
      <c r="O189" s="261"/>
      <c r="P189" s="261"/>
      <c r="Q189" s="227"/>
      <c r="R189" s="227"/>
      <c r="S189" s="227"/>
    </row>
    <row r="190" spans="1:19" hidden="1">
      <c r="A190" s="260"/>
      <c r="B190" s="260"/>
      <c r="C190" s="261"/>
      <c r="D190" s="230"/>
      <c r="E190" s="227"/>
      <c r="F190" s="249"/>
      <c r="G190" s="226"/>
      <c r="H190" s="226"/>
      <c r="I190" s="227"/>
      <c r="J190" s="228" t="s">
        <v>287</v>
      </c>
      <c r="K190" s="216"/>
      <c r="L190" s="216"/>
      <c r="M190" s="216"/>
      <c r="N190" s="262"/>
      <c r="O190" s="263"/>
      <c r="P190" s="263"/>
      <c r="Q190" s="228"/>
      <c r="R190" s="228"/>
      <c r="S190" s="228"/>
    </row>
    <row r="191" spans="1:19" s="446" customFormat="1">
      <c r="A191" s="231" t="s">
        <v>1696</v>
      </c>
      <c r="B191" s="231"/>
      <c r="C191" s="233"/>
      <c r="D191" s="232" t="s">
        <v>271</v>
      </c>
      <c r="E191" s="232"/>
      <c r="F191" s="232"/>
      <c r="G191" s="234" t="s">
        <v>271</v>
      </c>
      <c r="H191" s="234" t="s">
        <v>271</v>
      </c>
      <c r="I191" s="235"/>
      <c r="J191" s="235"/>
      <c r="K191" s="237"/>
      <c r="L191" s="235"/>
      <c r="M191" s="232" t="s">
        <v>271</v>
      </c>
      <c r="N191" s="235" t="s">
        <v>271</v>
      </c>
      <c r="O191" s="233"/>
      <c r="P191" s="233"/>
      <c r="Q191" s="233"/>
      <c r="R191" s="233"/>
      <c r="S191" s="264"/>
    </row>
    <row r="192" spans="1:19" s="446" customFormat="1">
      <c r="A192" s="76" t="s">
        <v>1697</v>
      </c>
      <c r="B192" s="76"/>
      <c r="C192" s="78"/>
      <c r="D192" s="219" t="s">
        <v>271</v>
      </c>
      <c r="E192" s="219"/>
      <c r="F192" s="219"/>
      <c r="G192" s="214" t="s">
        <v>271</v>
      </c>
      <c r="H192" s="214" t="s">
        <v>271</v>
      </c>
      <c r="I192" s="220"/>
      <c r="J192" s="220"/>
      <c r="K192" s="222"/>
      <c r="L192" s="220"/>
      <c r="M192" s="219" t="s">
        <v>271</v>
      </c>
      <c r="N192" s="220" t="s">
        <v>271</v>
      </c>
      <c r="O192" s="78"/>
      <c r="P192" s="78"/>
      <c r="Q192" s="78"/>
      <c r="R192" s="78"/>
      <c r="S192" s="87"/>
    </row>
    <row r="193" spans="1:19" hidden="1">
      <c r="A193" s="449" t="s">
        <v>1698</v>
      </c>
      <c r="B193" s="449"/>
      <c r="C193" s="450">
        <v>1</v>
      </c>
      <c r="D193" s="450" t="s">
        <v>1700</v>
      </c>
      <c r="E193" s="451" t="s">
        <v>1701</v>
      </c>
      <c r="F193" s="452" t="s">
        <v>1702</v>
      </c>
      <c r="G193" s="451" t="s">
        <v>271</v>
      </c>
      <c r="H193" s="451" t="s">
        <v>271</v>
      </c>
      <c r="I193" s="451"/>
      <c r="J193" s="451"/>
      <c r="K193" s="450"/>
      <c r="L193" s="450"/>
      <c r="M193" s="450"/>
      <c r="N193" s="450"/>
      <c r="O193" s="450"/>
      <c r="P193" s="450"/>
      <c r="Q193" s="451"/>
      <c r="R193" s="451"/>
      <c r="S193" s="451"/>
    </row>
    <row r="194" spans="1:19" hidden="1">
      <c r="A194" s="453"/>
      <c r="B194" s="453"/>
      <c r="C194" s="450"/>
      <c r="D194" s="450"/>
      <c r="E194" s="451"/>
      <c r="F194" s="452"/>
      <c r="G194" s="451"/>
      <c r="H194" s="451"/>
      <c r="I194" s="451"/>
      <c r="J194" s="451" t="s">
        <v>287</v>
      </c>
      <c r="K194" s="450" t="s">
        <v>1698</v>
      </c>
      <c r="L194" s="450" t="s">
        <v>1703</v>
      </c>
      <c r="M194" s="450" t="s">
        <v>1704</v>
      </c>
      <c r="N194" s="451"/>
      <c r="O194" s="450"/>
      <c r="P194" s="450"/>
      <c r="Q194" s="451">
        <v>2</v>
      </c>
      <c r="R194" s="451"/>
      <c r="S194" s="451">
        <v>1000</v>
      </c>
    </row>
    <row r="195" spans="1:19" s="446" customFormat="1">
      <c r="A195" s="76" t="s">
        <v>1705</v>
      </c>
      <c r="B195" s="76"/>
      <c r="C195" s="77"/>
      <c r="D195" s="219" t="s">
        <v>271</v>
      </c>
      <c r="E195" s="219"/>
      <c r="F195" s="219"/>
      <c r="G195" s="214" t="s">
        <v>271</v>
      </c>
      <c r="H195" s="214" t="s">
        <v>271</v>
      </c>
      <c r="I195" s="220"/>
      <c r="J195" s="220"/>
      <c r="K195" s="222"/>
      <c r="L195" s="219"/>
      <c r="M195" s="219" t="s">
        <v>271</v>
      </c>
      <c r="N195" s="220" t="s">
        <v>271</v>
      </c>
      <c r="O195" s="77"/>
      <c r="P195" s="77"/>
      <c r="Q195" s="77"/>
      <c r="R195" s="77"/>
      <c r="S195" s="214"/>
    </row>
    <row r="196" spans="1:19" hidden="1">
      <c r="A196" s="449" t="s">
        <v>1706</v>
      </c>
      <c r="B196" s="449"/>
      <c r="C196" s="450">
        <v>1</v>
      </c>
      <c r="D196" s="450" t="s">
        <v>1707</v>
      </c>
      <c r="E196" s="451" t="s">
        <v>1708</v>
      </c>
      <c r="F196" s="452" t="s">
        <v>1709</v>
      </c>
      <c r="G196" s="451" t="s">
        <v>271</v>
      </c>
      <c r="H196" s="451" t="s">
        <v>271</v>
      </c>
      <c r="I196" s="451"/>
      <c r="J196" s="451"/>
      <c r="K196" s="450"/>
      <c r="L196" s="450"/>
      <c r="M196" s="450"/>
      <c r="N196" s="450"/>
      <c r="O196" s="450"/>
      <c r="P196" s="450"/>
      <c r="Q196" s="451"/>
      <c r="R196" s="451"/>
      <c r="S196" s="451"/>
    </row>
    <row r="197" spans="1:19" hidden="1">
      <c r="A197" s="453"/>
      <c r="B197" s="453"/>
      <c r="C197" s="450"/>
      <c r="D197" s="450"/>
      <c r="E197" s="451"/>
      <c r="F197" s="452"/>
      <c r="G197" s="451"/>
      <c r="H197" s="451"/>
      <c r="I197" s="451"/>
      <c r="J197" s="451" t="s">
        <v>287</v>
      </c>
      <c r="K197" s="450" t="s">
        <v>1706</v>
      </c>
      <c r="L197" s="450" t="s">
        <v>1710</v>
      </c>
      <c r="M197" s="450" t="s">
        <v>1711</v>
      </c>
      <c r="N197" s="450" t="s">
        <v>1623</v>
      </c>
      <c r="O197" s="450"/>
      <c r="P197" s="450"/>
      <c r="Q197" s="451">
        <v>2</v>
      </c>
      <c r="R197" s="451"/>
      <c r="S197" s="451">
        <v>1000</v>
      </c>
    </row>
    <row r="198" spans="1:19" s="446" customFormat="1">
      <c r="A198" s="76" t="s">
        <v>1712</v>
      </c>
      <c r="B198" s="76"/>
      <c r="C198" s="78"/>
      <c r="D198" s="219" t="s">
        <v>271</v>
      </c>
      <c r="E198" s="219"/>
      <c r="F198" s="219"/>
      <c r="G198" s="214" t="s">
        <v>271</v>
      </c>
      <c r="H198" s="214" t="s">
        <v>271</v>
      </c>
      <c r="I198" s="220"/>
      <c r="J198" s="220"/>
      <c r="K198" s="222"/>
      <c r="L198" s="220"/>
      <c r="M198" s="219" t="s">
        <v>271</v>
      </c>
      <c r="N198" s="219" t="s">
        <v>271</v>
      </c>
      <c r="O198" s="78"/>
      <c r="P198" s="78"/>
      <c r="Q198" s="78"/>
      <c r="R198" s="78"/>
      <c r="S198" s="87"/>
    </row>
    <row r="199" spans="1:19" hidden="1">
      <c r="A199" s="449" t="s">
        <v>1713</v>
      </c>
      <c r="B199" s="449"/>
      <c r="C199" s="450">
        <v>1</v>
      </c>
      <c r="D199" s="450" t="s">
        <v>1714</v>
      </c>
      <c r="E199" s="451" t="s">
        <v>1715</v>
      </c>
      <c r="F199" s="452" t="s">
        <v>1716</v>
      </c>
      <c r="G199" s="451" t="s">
        <v>271</v>
      </c>
      <c r="H199" s="451" t="s">
        <v>271</v>
      </c>
      <c r="I199" s="451"/>
      <c r="J199" s="451"/>
      <c r="K199" s="450"/>
      <c r="L199" s="450"/>
      <c r="M199" s="450"/>
      <c r="N199" s="450"/>
      <c r="O199" s="450"/>
      <c r="P199" s="450"/>
      <c r="Q199" s="451"/>
      <c r="R199" s="451"/>
      <c r="S199" s="451"/>
    </row>
    <row r="200" spans="1:19" hidden="1">
      <c r="A200" s="453"/>
      <c r="B200" s="453"/>
      <c r="C200" s="450"/>
      <c r="D200" s="450"/>
      <c r="E200" s="451"/>
      <c r="F200" s="452"/>
      <c r="G200" s="451"/>
      <c r="H200" s="451"/>
      <c r="I200" s="451"/>
      <c r="J200" s="451" t="s">
        <v>287</v>
      </c>
      <c r="K200" s="450" t="s">
        <v>1713</v>
      </c>
      <c r="L200" s="450" t="s">
        <v>1716</v>
      </c>
      <c r="M200" s="450" t="s">
        <v>1717</v>
      </c>
      <c r="N200" s="450" t="s">
        <v>1623</v>
      </c>
      <c r="O200" s="450"/>
      <c r="P200" s="450"/>
      <c r="Q200" s="451">
        <v>2</v>
      </c>
      <c r="R200" s="451"/>
      <c r="S200" s="451">
        <v>1000</v>
      </c>
    </row>
    <row r="201" spans="1:19" s="446" customFormat="1">
      <c r="A201" s="76" t="s">
        <v>1718</v>
      </c>
      <c r="B201" s="76"/>
      <c r="C201" s="78"/>
      <c r="D201" s="219" t="s">
        <v>271</v>
      </c>
      <c r="E201" s="219"/>
      <c r="F201" s="219"/>
      <c r="G201" s="214" t="s">
        <v>271</v>
      </c>
      <c r="H201" s="214" t="s">
        <v>271</v>
      </c>
      <c r="I201" s="220"/>
      <c r="J201" s="220"/>
      <c r="K201" s="222"/>
      <c r="L201" s="220"/>
      <c r="M201" s="219" t="s">
        <v>271</v>
      </c>
      <c r="N201" s="219" t="s">
        <v>271</v>
      </c>
      <c r="O201" s="78"/>
      <c r="P201" s="78"/>
      <c r="Q201" s="78"/>
      <c r="R201" s="78"/>
      <c r="S201" s="87"/>
    </row>
    <row r="202" spans="1:19" hidden="1">
      <c r="A202" s="449" t="s">
        <v>1719</v>
      </c>
      <c r="B202" s="449"/>
      <c r="C202" s="450">
        <v>1</v>
      </c>
      <c r="D202" s="450" t="s">
        <v>1714</v>
      </c>
      <c r="E202" s="451" t="s">
        <v>1720</v>
      </c>
      <c r="F202" s="452" t="s">
        <v>1721</v>
      </c>
      <c r="G202" s="451" t="s">
        <v>271</v>
      </c>
      <c r="H202" s="451" t="s">
        <v>271</v>
      </c>
      <c r="I202" s="451"/>
      <c r="J202" s="451"/>
      <c r="K202" s="450"/>
      <c r="L202" s="450"/>
      <c r="M202" s="450"/>
      <c r="N202" s="450"/>
      <c r="O202" s="450"/>
      <c r="P202" s="450"/>
      <c r="Q202" s="451"/>
      <c r="R202" s="451"/>
      <c r="S202" s="451"/>
    </row>
    <row r="203" spans="1:19" ht="31.5" hidden="1">
      <c r="A203" s="449"/>
      <c r="B203" s="449"/>
      <c r="C203" s="450"/>
      <c r="D203" s="450"/>
      <c r="E203" s="451"/>
      <c r="F203" s="452"/>
      <c r="G203" s="451"/>
      <c r="H203" s="451"/>
      <c r="I203" s="451"/>
      <c r="J203" s="451" t="s">
        <v>287</v>
      </c>
      <c r="K203" s="450" t="s">
        <v>1719</v>
      </c>
      <c r="L203" s="450" t="s">
        <v>1722</v>
      </c>
      <c r="M203" s="450" t="s">
        <v>1723</v>
      </c>
      <c r="N203" s="450" t="s">
        <v>1627</v>
      </c>
      <c r="O203" s="450"/>
      <c r="P203" s="450"/>
      <c r="Q203" s="451">
        <v>2</v>
      </c>
      <c r="R203" s="451"/>
      <c r="S203" s="451">
        <v>1000</v>
      </c>
    </row>
    <row r="204" spans="1:19" s="446" customFormat="1">
      <c r="A204" s="76" t="s">
        <v>1724</v>
      </c>
      <c r="B204" s="76"/>
      <c r="C204" s="78"/>
      <c r="D204" s="219" t="s">
        <v>271</v>
      </c>
      <c r="E204" s="219"/>
      <c r="F204" s="219"/>
      <c r="G204" s="214" t="s">
        <v>271</v>
      </c>
      <c r="H204" s="214" t="s">
        <v>271</v>
      </c>
      <c r="I204" s="220"/>
      <c r="J204" s="220"/>
      <c r="K204" s="222"/>
      <c r="L204" s="220"/>
      <c r="M204" s="219" t="s">
        <v>271</v>
      </c>
      <c r="N204" s="219" t="s">
        <v>271</v>
      </c>
      <c r="O204" s="78"/>
      <c r="P204" s="78"/>
      <c r="Q204" s="78"/>
      <c r="R204" s="78"/>
      <c r="S204" s="87"/>
    </row>
    <row r="205" spans="1:19" hidden="1">
      <c r="A205" s="449" t="s">
        <v>1725</v>
      </c>
      <c r="B205" s="449"/>
      <c r="C205" s="450">
        <v>1</v>
      </c>
      <c r="D205" s="450" t="s">
        <v>1714</v>
      </c>
      <c r="E205" s="451" t="s">
        <v>1726</v>
      </c>
      <c r="F205" s="452" t="s">
        <v>1727</v>
      </c>
      <c r="G205" s="451" t="s">
        <v>271</v>
      </c>
      <c r="H205" s="451" t="s">
        <v>271</v>
      </c>
      <c r="I205" s="451"/>
      <c r="J205" s="451"/>
      <c r="K205" s="450"/>
      <c r="L205" s="450"/>
      <c r="M205" s="450"/>
      <c r="N205" s="450"/>
      <c r="O205" s="450"/>
      <c r="P205" s="450"/>
      <c r="Q205" s="451"/>
      <c r="R205" s="451"/>
      <c r="S205" s="451"/>
    </row>
    <row r="206" spans="1:19" ht="31.5" hidden="1">
      <c r="A206" s="453"/>
      <c r="B206" s="453"/>
      <c r="C206" s="450"/>
      <c r="D206" s="450"/>
      <c r="E206" s="451"/>
      <c r="F206" s="452"/>
      <c r="G206" s="451"/>
      <c r="H206" s="451"/>
      <c r="I206" s="451"/>
      <c r="J206" s="451" t="s">
        <v>287</v>
      </c>
      <c r="K206" s="450" t="s">
        <v>1725</v>
      </c>
      <c r="L206" s="450" t="s">
        <v>1728</v>
      </c>
      <c r="M206" s="450" t="s">
        <v>1729</v>
      </c>
      <c r="N206" s="450" t="s">
        <v>1627</v>
      </c>
      <c r="O206" s="450"/>
      <c r="P206" s="450"/>
      <c r="Q206" s="451">
        <v>2</v>
      </c>
      <c r="R206" s="451"/>
      <c r="S206" s="451">
        <v>1000</v>
      </c>
    </row>
    <row r="207" spans="1:19" s="446" customFormat="1">
      <c r="A207" s="501" t="s">
        <v>1730</v>
      </c>
      <c r="B207" s="501"/>
      <c r="C207" s="502" t="s">
        <v>271</v>
      </c>
      <c r="D207" s="232" t="s">
        <v>271</v>
      </c>
      <c r="E207" s="503"/>
      <c r="F207" s="503"/>
      <c r="G207" s="234" t="s">
        <v>271</v>
      </c>
      <c r="H207" s="234" t="s">
        <v>271</v>
      </c>
      <c r="I207" s="235"/>
      <c r="J207" s="235"/>
      <c r="K207" s="504"/>
      <c r="L207" s="503"/>
      <c r="M207" s="232" t="s">
        <v>271</v>
      </c>
      <c r="N207" s="235" t="s">
        <v>271</v>
      </c>
      <c r="O207" s="502"/>
      <c r="P207" s="502"/>
      <c r="Q207" s="502" t="s">
        <v>271</v>
      </c>
      <c r="R207" s="502" t="s">
        <v>271</v>
      </c>
      <c r="S207" s="234" t="s">
        <v>271</v>
      </c>
    </row>
    <row r="208" spans="1:19" ht="47.25" hidden="1">
      <c r="A208" s="224" t="s">
        <v>1731</v>
      </c>
      <c r="B208" s="224"/>
      <c r="C208" s="225"/>
      <c r="D208" s="216" t="s">
        <v>1733</v>
      </c>
      <c r="E208" s="225"/>
      <c r="F208" s="225"/>
      <c r="G208" s="267" t="s">
        <v>271</v>
      </c>
      <c r="H208" s="267" t="s">
        <v>271</v>
      </c>
      <c r="I208" s="242"/>
      <c r="J208" s="228" t="s">
        <v>287</v>
      </c>
      <c r="K208" s="216" t="s">
        <v>1731</v>
      </c>
      <c r="L208" s="216" t="s">
        <v>1734</v>
      </c>
      <c r="M208" s="216" t="s">
        <v>1735</v>
      </c>
      <c r="N208" s="267" t="s">
        <v>271</v>
      </c>
      <c r="O208" s="225"/>
      <c r="P208" s="241"/>
      <c r="Q208" s="228">
        <v>2</v>
      </c>
      <c r="R208" s="228" t="s">
        <v>288</v>
      </c>
      <c r="S208" s="228">
        <v>1000</v>
      </c>
    </row>
    <row r="209" spans="1:19" ht="31.5" hidden="1">
      <c r="A209" s="224" t="s">
        <v>1736</v>
      </c>
      <c r="B209" s="224"/>
      <c r="C209" s="225"/>
      <c r="D209" s="216" t="s">
        <v>1733</v>
      </c>
      <c r="E209" s="225"/>
      <c r="F209" s="225"/>
      <c r="G209" s="267" t="s">
        <v>271</v>
      </c>
      <c r="H209" s="267" t="s">
        <v>271</v>
      </c>
      <c r="I209" s="242"/>
      <c r="J209" s="228" t="s">
        <v>287</v>
      </c>
      <c r="K209" s="216" t="s">
        <v>1736</v>
      </c>
      <c r="L209" s="216" t="s">
        <v>1737</v>
      </c>
      <c r="M209" s="216" t="s">
        <v>1738</v>
      </c>
      <c r="N209" s="267" t="s">
        <v>271</v>
      </c>
      <c r="O209" s="225"/>
      <c r="P209" s="241"/>
      <c r="Q209" s="228">
        <v>2</v>
      </c>
      <c r="R209" s="228" t="s">
        <v>288</v>
      </c>
      <c r="S209" s="228">
        <v>2000</v>
      </c>
    </row>
    <row r="210" spans="1:19" ht="31.5" hidden="1">
      <c r="A210" s="224" t="s">
        <v>1739</v>
      </c>
      <c r="B210" s="224"/>
      <c r="C210" s="225"/>
      <c r="D210" s="216" t="s">
        <v>1733</v>
      </c>
      <c r="E210" s="225"/>
      <c r="F210" s="225"/>
      <c r="G210" s="267" t="s">
        <v>271</v>
      </c>
      <c r="H210" s="267" t="s">
        <v>271</v>
      </c>
      <c r="I210" s="242"/>
      <c r="J210" s="228" t="s">
        <v>287</v>
      </c>
      <c r="K210" s="216" t="s">
        <v>1739</v>
      </c>
      <c r="L210" s="216" t="s">
        <v>1740</v>
      </c>
      <c r="M210" s="216" t="s">
        <v>1741</v>
      </c>
      <c r="N210" s="267" t="s">
        <v>271</v>
      </c>
      <c r="O210" s="225"/>
      <c r="P210" s="241"/>
      <c r="Q210" s="228">
        <v>2</v>
      </c>
      <c r="R210" s="228" t="s">
        <v>288</v>
      </c>
      <c r="S210" s="228">
        <v>3000</v>
      </c>
    </row>
    <row r="211" spans="1:19" ht="31.5" hidden="1">
      <c r="A211" s="224" t="s">
        <v>1742</v>
      </c>
      <c r="B211" s="224"/>
      <c r="C211" s="225"/>
      <c r="D211" s="216" t="s">
        <v>1733</v>
      </c>
      <c r="E211" s="225"/>
      <c r="F211" s="225"/>
      <c r="G211" s="267" t="s">
        <v>271</v>
      </c>
      <c r="H211" s="267" t="s">
        <v>271</v>
      </c>
      <c r="I211" s="242"/>
      <c r="J211" s="228" t="s">
        <v>287</v>
      </c>
      <c r="K211" s="216" t="s">
        <v>1742</v>
      </c>
      <c r="L211" s="216" t="s">
        <v>1743</v>
      </c>
      <c r="M211" s="216" t="s">
        <v>1744</v>
      </c>
      <c r="N211" s="267" t="s">
        <v>271</v>
      </c>
      <c r="O211" s="225"/>
      <c r="P211" s="241"/>
      <c r="Q211" s="228">
        <v>2</v>
      </c>
      <c r="R211" s="228" t="s">
        <v>288</v>
      </c>
      <c r="S211" s="228">
        <v>4000</v>
      </c>
    </row>
    <row r="212" spans="1:19" hidden="1">
      <c r="A212" s="224" t="s">
        <v>1745</v>
      </c>
      <c r="B212" s="224"/>
      <c r="C212" s="225"/>
      <c r="D212" s="216" t="s">
        <v>1733</v>
      </c>
      <c r="E212" s="225"/>
      <c r="F212" s="225"/>
      <c r="G212" s="267" t="s">
        <v>271</v>
      </c>
      <c r="H212" s="267" t="s">
        <v>271</v>
      </c>
      <c r="I212" s="242"/>
      <c r="J212" s="228" t="s">
        <v>287</v>
      </c>
      <c r="K212" s="216" t="s">
        <v>1745</v>
      </c>
      <c r="L212" s="216" t="s">
        <v>1746</v>
      </c>
      <c r="M212" s="216" t="s">
        <v>1747</v>
      </c>
      <c r="N212" s="267" t="s">
        <v>271</v>
      </c>
      <c r="O212" s="225"/>
      <c r="P212" s="241"/>
      <c r="Q212" s="228">
        <v>2</v>
      </c>
      <c r="R212" s="228" t="s">
        <v>288</v>
      </c>
      <c r="S212" s="228">
        <v>5000</v>
      </c>
    </row>
  </sheetData>
  <autoFilter ref="A3:S212" xr:uid="{00000000-0009-0000-0000-000000000000}"/>
  <mergeCells count="19">
    <mergeCell ref="A2:A3"/>
    <mergeCell ref="C2:C3"/>
    <mergeCell ref="D2:D3"/>
    <mergeCell ref="B2:B3"/>
    <mergeCell ref="S2:S3"/>
    <mergeCell ref="N2:N3"/>
    <mergeCell ref="J2:J3"/>
    <mergeCell ref="K2:K3"/>
    <mergeCell ref="L2:L3"/>
    <mergeCell ref="M2:M3"/>
    <mergeCell ref="O2:O3"/>
    <mergeCell ref="P2:P3"/>
    <mergeCell ref="Q2:Q3"/>
    <mergeCell ref="R2:R3"/>
    <mergeCell ref="E1:F1"/>
    <mergeCell ref="E2:F2"/>
    <mergeCell ref="G2:G3"/>
    <mergeCell ref="H2:H3"/>
    <mergeCell ref="I2:I3"/>
  </mergeCells>
  <phoneticPr fontId="3"/>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A60FA35E-98D9-4FAE-B2C9-9419A88D13D2}">
          <x14:formula1>
            <xm:f>'ICH-JP CV Dropdown list'!$Q$5:$Q$10</xm:f>
          </x14:formula1>
          <xm:sqref>R153 R167 R170 R7</xm:sqref>
        </x14:dataValidation>
        <x14:dataValidation type="list" allowBlank="1" showInputMessage="1" showErrorMessage="1" xr:uid="{233080D6-D584-406A-A651-693ED69C3CB1}">
          <x14:formula1>
            <xm:f>'ICH-JP CV Dropdown list'!$L$5:$L$91</xm:f>
          </x14:formula1>
          <xm:sqref>N6 N153 N167 N170</xm:sqref>
        </x14:dataValidation>
        <x14:dataValidation type="list" allowBlank="1" showInputMessage="1" showErrorMessage="1" xr:uid="{AB6FFC45-F930-497D-A8E2-815FB8568280}">
          <x14:formula1>
            <xm:f>'ICH-JP CV Dropdown list'!$S$5:$S$8</xm:f>
          </x14:formula1>
          <xm:sqref>J153 J167 J170 J7</xm:sqref>
        </x14:dataValidation>
        <x14:dataValidation type="list" allowBlank="1" showInputMessage="1" showErrorMessage="1" xr:uid="{7DDEE962-1B74-44CC-A9EC-A21BF1EFCCA5}">
          <x14:formula1>
            <xm:f>'ICH-JP CV Dropdown list'!$R$5:$R$10</xm:f>
          </x14:formula1>
          <xm:sqref>I152 I165 I168 I6</xm:sqref>
        </x14:dataValidation>
        <x14:dataValidation type="list" allowBlank="1" showInputMessage="1" showErrorMessage="1" xr:uid="{19319E3F-4775-4D80-AAF0-19C0BAA7EDD5}">
          <x14:formula1>
            <xm:f>'ICH-JP CV Dropdown list'!$P$5:$P$19</xm:f>
          </x14:formula1>
          <xm:sqref>H152 H165 H168</xm:sqref>
        </x14:dataValidation>
        <x14:dataValidation type="list" allowBlank="1" showInputMessage="1" showErrorMessage="1" xr:uid="{12FF60BF-86BB-4588-BF8F-9AEEAFF87691}">
          <x14:formula1>
            <xm:f>'User-Defined KW Dropdown List'!$C$12:$J$12</xm:f>
          </x14:formula1>
          <xm:sqref>G152 G168 G165</xm:sqref>
        </x14:dataValidation>
        <x14:dataValidation type="list" allowBlank="1" showInputMessage="1" showErrorMessage="1" xr:uid="{5099D232-89F1-4DC5-8A4F-CA39098C98E8}">
          <x14:formula1>
            <xm:f>'User-Defined KW Dropdown List'!$C$20:$J$20</xm:f>
          </x14:formula1>
          <xm:sqref>O153 O170 O167</xm:sqref>
        </x14:dataValidation>
        <x14:dataValidation type="list" allowBlank="1" showInputMessage="1" showErrorMessage="1" xr:uid="{CAC842B7-4764-4ADD-8931-BC47ECE31008}">
          <x14:formula1>
            <xm:f>'User-Defined KW Dropdown List'!$C$21:$J$21</xm:f>
          </x14:formula1>
          <xm:sqref>P153 P170 P167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B5DA7-13B0-4B5E-8A1B-D9905E3F9611}">
  <sheetPr>
    <tabColor rgb="FFFFFF00"/>
    <pageSetUpPr fitToPage="1"/>
  </sheetPr>
  <dimension ref="A1:H63"/>
  <sheetViews>
    <sheetView zoomScale="70" zoomScaleNormal="70" workbookViewId="0"/>
  </sheetViews>
  <sheetFormatPr defaultColWidth="8.125" defaultRowHeight="12"/>
  <cols>
    <col min="1" max="1" width="42.625" style="333" customWidth="1"/>
    <col min="2" max="2" width="24.375" style="319" bestFit="1" customWidth="1"/>
    <col min="3" max="3" width="47.75" style="342" customWidth="1"/>
    <col min="4" max="4" width="23.75" style="318" bestFit="1" customWidth="1"/>
    <col min="5" max="5" width="14.25" style="318" customWidth="1"/>
    <col min="6" max="6" width="47.75" style="318" customWidth="1"/>
    <col min="7" max="7" width="23.75" style="318" bestFit="1" customWidth="1"/>
    <col min="8" max="8" width="14.25" style="318" customWidth="1"/>
    <col min="9" max="16384" width="8.125" style="319"/>
  </cols>
  <sheetData>
    <row r="1" spans="1:8" ht="24" customHeight="1">
      <c r="A1" s="316" t="s">
        <v>184</v>
      </c>
      <c r="B1" s="317"/>
      <c r="C1" s="317"/>
      <c r="D1" s="317"/>
    </row>
    <row r="2" spans="1:8" ht="33" customHeight="1">
      <c r="A2" s="550" t="s">
        <v>185</v>
      </c>
      <c r="B2" s="320" t="s">
        <v>186</v>
      </c>
      <c r="C2" s="320" t="s">
        <v>187</v>
      </c>
      <c r="D2" s="139" t="s">
        <v>188</v>
      </c>
    </row>
    <row r="3" spans="1:8" ht="30" customHeight="1">
      <c r="A3" s="580" t="s">
        <v>189</v>
      </c>
      <c r="B3" s="321" t="s">
        <v>190</v>
      </c>
      <c r="C3" s="143" t="s">
        <v>128</v>
      </c>
      <c r="D3" s="343" t="s">
        <v>191</v>
      </c>
    </row>
    <row r="4" spans="1:8" ht="30" customHeight="1">
      <c r="A4" s="578"/>
      <c r="B4" s="325" t="s">
        <v>129</v>
      </c>
      <c r="C4" s="102" t="s">
        <v>130</v>
      </c>
      <c r="D4" s="343" t="s">
        <v>191</v>
      </c>
    </row>
    <row r="5" spans="1:8" ht="30" customHeight="1">
      <c r="A5" s="578"/>
      <c r="B5" s="325" t="s">
        <v>132</v>
      </c>
      <c r="C5" s="102" t="s">
        <v>133</v>
      </c>
      <c r="D5" s="343" t="s">
        <v>191</v>
      </c>
    </row>
    <row r="6" spans="1:8" ht="30" customHeight="1">
      <c r="A6" s="579"/>
      <c r="B6" s="330" t="s">
        <v>193</v>
      </c>
      <c r="C6" s="143" t="s">
        <v>247</v>
      </c>
      <c r="D6" s="343" t="s">
        <v>191</v>
      </c>
      <c r="H6" s="319"/>
    </row>
    <row r="7" spans="1:8" ht="30" customHeight="1">
      <c r="A7" s="581" t="s">
        <v>194</v>
      </c>
      <c r="B7" s="142" t="s">
        <v>195</v>
      </c>
      <c r="C7" s="143"/>
      <c r="D7" s="322"/>
      <c r="E7" s="319"/>
      <c r="F7" s="319"/>
      <c r="G7" s="319"/>
      <c r="H7" s="319"/>
    </row>
    <row r="8" spans="1:8" ht="30" customHeight="1">
      <c r="A8" s="582"/>
      <c r="B8" s="142" t="s">
        <v>135</v>
      </c>
      <c r="C8" s="143"/>
      <c r="D8" s="322"/>
      <c r="E8" s="319"/>
      <c r="F8" s="319"/>
      <c r="G8" s="319"/>
      <c r="H8" s="319"/>
    </row>
    <row r="9" spans="1:8" ht="39.75" customHeight="1">
      <c r="A9" s="583" t="s">
        <v>196</v>
      </c>
      <c r="B9" s="323" t="s">
        <v>136</v>
      </c>
      <c r="C9" s="102" t="s">
        <v>137</v>
      </c>
      <c r="D9" s="343" t="s">
        <v>191</v>
      </c>
      <c r="E9" s="319"/>
      <c r="F9" s="319"/>
      <c r="G9" s="319"/>
      <c r="H9" s="319"/>
    </row>
    <row r="10" spans="1:8" ht="30" customHeight="1">
      <c r="A10" s="584"/>
      <c r="B10" s="325" t="s">
        <v>139</v>
      </c>
      <c r="C10" s="102" t="s">
        <v>140</v>
      </c>
      <c r="D10" s="324"/>
      <c r="E10" s="319"/>
      <c r="F10" s="319"/>
      <c r="G10" s="319"/>
      <c r="H10" s="319"/>
    </row>
    <row r="11" spans="1:8" ht="37.5" customHeight="1">
      <c r="A11" s="585"/>
      <c r="B11" s="325" t="s">
        <v>197</v>
      </c>
      <c r="C11" s="102" t="s">
        <v>248</v>
      </c>
      <c r="D11" s="324"/>
      <c r="E11" s="319"/>
      <c r="F11" s="319"/>
      <c r="G11" s="319"/>
      <c r="H11" s="319"/>
    </row>
    <row r="12" spans="1:8" ht="30" customHeight="1">
      <c r="A12" s="583" t="s">
        <v>198</v>
      </c>
      <c r="B12" s="323" t="s">
        <v>136</v>
      </c>
      <c r="C12" s="102" t="s">
        <v>138</v>
      </c>
      <c r="D12" s="343" t="s">
        <v>191</v>
      </c>
      <c r="E12" s="319"/>
      <c r="F12" s="319"/>
      <c r="G12" s="319"/>
      <c r="H12" s="319"/>
    </row>
    <row r="13" spans="1:8" ht="30" customHeight="1">
      <c r="A13" s="584"/>
      <c r="B13" s="325" t="s">
        <v>139</v>
      </c>
      <c r="C13" s="102" t="s">
        <v>140</v>
      </c>
      <c r="D13" s="324"/>
      <c r="E13" s="319"/>
      <c r="F13" s="319"/>
      <c r="G13" s="319"/>
      <c r="H13" s="319"/>
    </row>
    <row r="14" spans="1:8" ht="30" customHeight="1">
      <c r="A14" s="585"/>
      <c r="B14" s="325" t="s">
        <v>197</v>
      </c>
      <c r="C14" s="102" t="s">
        <v>248</v>
      </c>
      <c r="D14" s="324"/>
      <c r="E14" s="319"/>
      <c r="F14" s="319"/>
      <c r="G14" s="319"/>
      <c r="H14" s="319"/>
    </row>
    <row r="15" spans="1:8" ht="30" customHeight="1">
      <c r="A15" s="548" t="s">
        <v>199</v>
      </c>
      <c r="B15" s="328"/>
      <c r="C15" s="329"/>
      <c r="D15" s="329"/>
      <c r="E15" s="319"/>
      <c r="F15" s="319"/>
      <c r="G15" s="319"/>
      <c r="H15" s="319"/>
    </row>
    <row r="16" spans="1:8" ht="30" customHeight="1">
      <c r="A16" s="327"/>
      <c r="B16" s="328"/>
      <c r="C16" s="329"/>
      <c r="D16" s="329"/>
      <c r="E16" s="319"/>
      <c r="F16" s="319"/>
      <c r="G16" s="319"/>
      <c r="H16" s="319"/>
    </row>
    <row r="17" spans="1:8" ht="30" customHeight="1">
      <c r="A17" s="316" t="s">
        <v>200</v>
      </c>
      <c r="B17" s="586"/>
      <c r="C17" s="586"/>
      <c r="D17" s="329"/>
      <c r="E17" s="319"/>
      <c r="F17" s="319"/>
      <c r="G17" s="319"/>
      <c r="H17" s="319"/>
    </row>
    <row r="18" spans="1:8" ht="33" customHeight="1">
      <c r="A18" s="320" t="s">
        <v>185</v>
      </c>
      <c r="B18" s="320" t="s">
        <v>186</v>
      </c>
      <c r="C18" s="320" t="s">
        <v>187</v>
      </c>
      <c r="D18" s="139" t="s">
        <v>188</v>
      </c>
    </row>
    <row r="19" spans="1:8" ht="30" customHeight="1">
      <c r="A19" s="577" t="s">
        <v>201</v>
      </c>
      <c r="B19" s="330" t="s">
        <v>202</v>
      </c>
      <c r="C19" s="143" t="s">
        <v>203</v>
      </c>
      <c r="D19" s="331"/>
      <c r="E19" s="319"/>
      <c r="F19" s="319"/>
      <c r="G19" s="319"/>
      <c r="H19" s="319"/>
    </row>
    <row r="20" spans="1:8" ht="30" customHeight="1">
      <c r="A20" s="578"/>
      <c r="B20" s="330" t="s">
        <v>204</v>
      </c>
      <c r="C20" s="143" t="s">
        <v>1781</v>
      </c>
      <c r="D20" s="343" t="s">
        <v>191</v>
      </c>
      <c r="E20" s="319"/>
      <c r="F20" s="319"/>
      <c r="G20" s="319"/>
      <c r="H20" s="319"/>
    </row>
    <row r="21" spans="1:8" ht="30" customHeight="1">
      <c r="A21" s="578"/>
      <c r="B21" s="330" t="s">
        <v>206</v>
      </c>
      <c r="C21" s="148" t="s">
        <v>1749</v>
      </c>
      <c r="D21" s="148"/>
      <c r="E21" s="319"/>
      <c r="F21" s="319"/>
      <c r="G21" s="319"/>
      <c r="H21" s="319"/>
    </row>
    <row r="22" spans="1:8" ht="30" customHeight="1">
      <c r="A22" s="578"/>
      <c r="B22" s="330" t="s">
        <v>208</v>
      </c>
      <c r="C22" s="143" t="s">
        <v>209</v>
      </c>
      <c r="D22" s="324"/>
      <c r="E22" s="319"/>
      <c r="F22" s="319"/>
      <c r="G22" s="319"/>
      <c r="H22" s="319"/>
    </row>
    <row r="23" spans="1:8" ht="30" customHeight="1">
      <c r="A23" s="579"/>
      <c r="B23" s="321" t="s">
        <v>210</v>
      </c>
      <c r="C23" s="143" t="s">
        <v>1782</v>
      </c>
      <c r="D23" s="343" t="s">
        <v>191</v>
      </c>
      <c r="E23" s="319"/>
      <c r="F23" s="319"/>
      <c r="G23" s="319"/>
      <c r="H23" s="319"/>
    </row>
    <row r="24" spans="1:8" ht="30" customHeight="1">
      <c r="A24" s="327"/>
      <c r="B24" s="328"/>
      <c r="C24" s="329"/>
      <c r="D24" s="329"/>
      <c r="E24" s="319"/>
      <c r="F24" s="319"/>
      <c r="G24" s="319"/>
      <c r="H24" s="319"/>
    </row>
    <row r="25" spans="1:8" ht="30" customHeight="1">
      <c r="A25" s="327" t="s">
        <v>212</v>
      </c>
      <c r="B25" s="328"/>
      <c r="C25" s="329"/>
      <c r="D25" s="329"/>
      <c r="E25" s="319"/>
      <c r="F25" s="319"/>
      <c r="G25" s="319"/>
      <c r="H25" s="319"/>
    </row>
    <row r="26" spans="1:8" ht="30" customHeight="1">
      <c r="A26" s="315" t="s">
        <v>213</v>
      </c>
      <c r="B26" s="587"/>
      <c r="C26" s="587"/>
      <c r="D26" s="329"/>
      <c r="E26" s="319"/>
      <c r="F26" s="319"/>
      <c r="G26" s="319"/>
      <c r="H26" s="319"/>
    </row>
    <row r="27" spans="1:8" ht="30" customHeight="1">
      <c r="A27" s="332" t="s">
        <v>214</v>
      </c>
      <c r="B27" s="587"/>
      <c r="C27" s="587"/>
      <c r="D27" s="329"/>
      <c r="E27" s="319"/>
      <c r="F27" s="319"/>
      <c r="G27" s="319"/>
      <c r="H27" s="319"/>
    </row>
    <row r="28" spans="1:8" ht="30" customHeight="1">
      <c r="A28" s="315" t="s">
        <v>215</v>
      </c>
      <c r="B28" s="587"/>
      <c r="C28" s="587"/>
      <c r="D28" s="329"/>
      <c r="E28" s="319"/>
      <c r="F28" s="319"/>
      <c r="G28" s="319"/>
      <c r="H28" s="319"/>
    </row>
    <row r="29" spans="1:8" ht="30" customHeight="1">
      <c r="A29" s="315" t="s">
        <v>216</v>
      </c>
      <c r="B29" s="587"/>
      <c r="C29" s="587"/>
      <c r="D29" s="329"/>
      <c r="E29" s="319"/>
      <c r="F29" s="319"/>
      <c r="G29" s="319"/>
      <c r="H29" s="319"/>
    </row>
    <row r="30" spans="1:8" ht="30" customHeight="1">
      <c r="A30" s="315" t="s">
        <v>217</v>
      </c>
      <c r="B30" s="587"/>
      <c r="C30" s="587"/>
      <c r="D30" s="329"/>
      <c r="E30" s="319"/>
      <c r="F30" s="319"/>
      <c r="G30" s="319"/>
      <c r="H30" s="319"/>
    </row>
    <row r="31" spans="1:8" ht="30" customHeight="1">
      <c r="A31" s="327"/>
      <c r="B31" s="328"/>
      <c r="C31" s="329"/>
      <c r="D31" s="329"/>
      <c r="E31" s="319"/>
      <c r="F31" s="319"/>
      <c r="G31" s="319"/>
      <c r="H31" s="319"/>
    </row>
    <row r="32" spans="1:8" ht="22.5" customHeight="1">
      <c r="A32" s="333" t="s">
        <v>218</v>
      </c>
      <c r="B32" s="317"/>
      <c r="C32" s="329"/>
      <c r="D32" s="329"/>
      <c r="E32" s="319"/>
      <c r="F32" s="319"/>
      <c r="G32" s="319"/>
      <c r="H32" s="319"/>
    </row>
    <row r="33" spans="1:8" ht="30" customHeight="1">
      <c r="A33" s="344"/>
      <c r="B33" s="345"/>
      <c r="C33" s="604" t="s">
        <v>251</v>
      </c>
      <c r="D33" s="605"/>
      <c r="E33" s="606"/>
      <c r="F33" s="604" t="s">
        <v>252</v>
      </c>
      <c r="G33" s="605"/>
      <c r="H33" s="606"/>
    </row>
    <row r="34" spans="1:8" ht="30" customHeight="1">
      <c r="A34" s="344"/>
      <c r="B34" s="145" t="s">
        <v>253</v>
      </c>
      <c r="C34" s="346" t="s">
        <v>222</v>
      </c>
      <c r="D34" s="146" t="s">
        <v>254</v>
      </c>
      <c r="E34" s="146" t="s">
        <v>255</v>
      </c>
      <c r="F34" s="346" t="s">
        <v>222</v>
      </c>
      <c r="G34" s="146" t="s">
        <v>254</v>
      </c>
      <c r="H34" s="146" t="s">
        <v>255</v>
      </c>
    </row>
    <row r="35" spans="1:8" ht="30" customHeight="1">
      <c r="A35" s="313" t="s">
        <v>225</v>
      </c>
      <c r="B35" s="340" t="s">
        <v>143</v>
      </c>
      <c r="C35" s="147" t="s">
        <v>144</v>
      </c>
      <c r="D35" s="147" t="s">
        <v>256</v>
      </c>
      <c r="E35" s="148"/>
      <c r="F35" s="147" t="s">
        <v>145</v>
      </c>
      <c r="G35" s="147" t="s">
        <v>145</v>
      </c>
      <c r="H35" s="148"/>
    </row>
    <row r="36" spans="1:8" ht="30" customHeight="1">
      <c r="A36" s="313" t="s">
        <v>226</v>
      </c>
      <c r="B36" s="347" t="s">
        <v>166</v>
      </c>
      <c r="C36" s="147" t="s">
        <v>163</v>
      </c>
      <c r="D36" s="147" t="s">
        <v>163</v>
      </c>
      <c r="E36" s="148"/>
      <c r="F36" s="147" t="s">
        <v>163</v>
      </c>
      <c r="G36" s="147" t="s">
        <v>163</v>
      </c>
      <c r="H36" s="148"/>
    </row>
    <row r="37" spans="1:8" ht="30" customHeight="1">
      <c r="A37" s="149" t="s">
        <v>227</v>
      </c>
      <c r="B37" s="347" t="s">
        <v>167</v>
      </c>
      <c r="C37" s="147" t="s">
        <v>165</v>
      </c>
      <c r="D37" s="147" t="s">
        <v>165</v>
      </c>
      <c r="E37" s="148"/>
      <c r="F37" s="147" t="s">
        <v>165</v>
      </c>
      <c r="G37" s="147" t="s">
        <v>165</v>
      </c>
      <c r="H37" s="148"/>
    </row>
    <row r="38" spans="1:8" ht="30" customHeight="1">
      <c r="A38" s="596" t="s">
        <v>228</v>
      </c>
      <c r="B38" s="340" t="s">
        <v>146</v>
      </c>
      <c r="C38" s="147" t="s">
        <v>140</v>
      </c>
      <c r="D38" s="598" t="s">
        <v>181</v>
      </c>
      <c r="E38" s="148"/>
      <c r="F38" s="147" t="s">
        <v>140</v>
      </c>
      <c r="G38" s="598" t="s">
        <v>181</v>
      </c>
      <c r="H38" s="148"/>
    </row>
    <row r="39" spans="1:8" ht="30" customHeight="1">
      <c r="A39" s="597"/>
      <c r="B39" s="340" t="s">
        <v>147</v>
      </c>
      <c r="C39" s="147" t="s">
        <v>257</v>
      </c>
      <c r="D39" s="600"/>
      <c r="E39" s="148"/>
      <c r="F39" s="147" t="s">
        <v>257</v>
      </c>
      <c r="G39" s="600"/>
      <c r="H39" s="148"/>
    </row>
    <row r="40" spans="1:8" ht="30" customHeight="1">
      <c r="A40" s="613" t="s">
        <v>231</v>
      </c>
      <c r="B40" s="340" t="s">
        <v>150</v>
      </c>
      <c r="C40" s="102" t="s">
        <v>258</v>
      </c>
      <c r="D40" s="598" t="s">
        <v>1751</v>
      </c>
      <c r="E40" s="148"/>
      <c r="F40" s="102" t="s">
        <v>152</v>
      </c>
      <c r="G40" s="598" t="s">
        <v>183</v>
      </c>
      <c r="H40" s="148"/>
    </row>
    <row r="41" spans="1:8" ht="30" customHeight="1">
      <c r="A41" s="614"/>
      <c r="B41" s="340" t="s">
        <v>146</v>
      </c>
      <c r="C41" s="147" t="s">
        <v>140</v>
      </c>
      <c r="D41" s="599"/>
      <c r="E41" s="148"/>
      <c r="F41" s="147" t="s">
        <v>140</v>
      </c>
      <c r="G41" s="599"/>
      <c r="H41" s="148"/>
    </row>
    <row r="42" spans="1:8" ht="30" customHeight="1">
      <c r="A42" s="614"/>
      <c r="B42" s="340" t="s">
        <v>259</v>
      </c>
      <c r="C42" s="147" t="s">
        <v>260</v>
      </c>
      <c r="D42" s="599"/>
      <c r="E42" s="148"/>
      <c r="F42" s="147" t="s">
        <v>155</v>
      </c>
      <c r="G42" s="599"/>
      <c r="H42" s="148"/>
    </row>
    <row r="43" spans="1:8" ht="30" customHeight="1">
      <c r="A43" s="614"/>
      <c r="B43" s="340" t="s">
        <v>147</v>
      </c>
      <c r="C43" s="147" t="s">
        <v>149</v>
      </c>
      <c r="D43" s="600"/>
      <c r="E43" s="148"/>
      <c r="F43" s="147" t="s">
        <v>149</v>
      </c>
      <c r="G43" s="600"/>
      <c r="H43" s="148"/>
    </row>
    <row r="44" spans="1:8" ht="30" customHeight="1">
      <c r="A44" s="614"/>
      <c r="B44" s="601" t="s">
        <v>156</v>
      </c>
      <c r="C44" s="147" t="s">
        <v>157</v>
      </c>
      <c r="D44" s="148"/>
      <c r="E44" s="147" t="s">
        <v>2788</v>
      </c>
      <c r="F44" s="147" t="s">
        <v>157</v>
      </c>
      <c r="G44" s="148"/>
      <c r="H44" s="147" t="s">
        <v>2788</v>
      </c>
    </row>
    <row r="45" spans="1:8" ht="30" customHeight="1">
      <c r="A45" s="614"/>
      <c r="B45" s="602"/>
      <c r="C45" s="147" t="s">
        <v>158</v>
      </c>
      <c r="D45" s="148"/>
      <c r="E45" s="147" t="s">
        <v>2789</v>
      </c>
      <c r="F45" s="147" t="s">
        <v>158</v>
      </c>
      <c r="G45" s="148"/>
      <c r="H45" s="147" t="s">
        <v>2789</v>
      </c>
    </row>
    <row r="46" spans="1:8" ht="30" customHeight="1">
      <c r="A46" s="614"/>
      <c r="B46" s="602"/>
      <c r="C46" s="147" t="s">
        <v>159</v>
      </c>
      <c r="D46" s="148"/>
      <c r="E46" s="147" t="s">
        <v>2790</v>
      </c>
      <c r="F46" s="147" t="s">
        <v>159</v>
      </c>
      <c r="G46" s="148"/>
      <c r="H46" s="147" t="s">
        <v>2790</v>
      </c>
    </row>
    <row r="47" spans="1:8" ht="30" customHeight="1">
      <c r="A47" s="614"/>
      <c r="B47" s="602"/>
      <c r="C47" s="147" t="s">
        <v>160</v>
      </c>
      <c r="D47" s="148"/>
      <c r="E47" s="147" t="s">
        <v>262</v>
      </c>
      <c r="F47" s="147" t="s">
        <v>160</v>
      </c>
      <c r="G47" s="148"/>
      <c r="H47" s="147" t="s">
        <v>262</v>
      </c>
    </row>
    <row r="48" spans="1:8" ht="30" customHeight="1">
      <c r="A48" s="597"/>
      <c r="B48" s="603"/>
      <c r="C48" s="147" t="s">
        <v>161</v>
      </c>
      <c r="D48" s="148"/>
      <c r="E48" s="147" t="s">
        <v>262</v>
      </c>
      <c r="F48" s="147" t="s">
        <v>161</v>
      </c>
      <c r="G48" s="148"/>
      <c r="H48" s="147" t="s">
        <v>262</v>
      </c>
    </row>
    <row r="49" spans="1:8" ht="30" customHeight="1">
      <c r="A49" s="150" t="s">
        <v>233</v>
      </c>
      <c r="B49" s="340" t="s">
        <v>162</v>
      </c>
      <c r="C49" s="147" t="s">
        <v>163</v>
      </c>
      <c r="D49" s="148"/>
      <c r="E49" s="148"/>
      <c r="F49" s="147" t="s">
        <v>163</v>
      </c>
      <c r="G49" s="148"/>
      <c r="H49" s="148"/>
    </row>
    <row r="50" spans="1:8" ht="30" customHeight="1">
      <c r="A50" s="150" t="s">
        <v>263</v>
      </c>
      <c r="B50" s="340" t="s">
        <v>264</v>
      </c>
      <c r="C50" s="147" t="s">
        <v>265</v>
      </c>
      <c r="D50" s="148"/>
      <c r="E50" s="147" t="s">
        <v>2791</v>
      </c>
      <c r="F50" s="147" t="s">
        <v>172</v>
      </c>
      <c r="G50" s="148"/>
      <c r="H50" s="147" t="s">
        <v>2791</v>
      </c>
    </row>
    <row r="51" spans="1:8" ht="30" customHeight="1">
      <c r="A51" s="314" t="s">
        <v>236</v>
      </c>
      <c r="B51" s="381" t="s">
        <v>54</v>
      </c>
      <c r="C51" s="379" t="s">
        <v>164</v>
      </c>
      <c r="D51" s="380"/>
      <c r="E51" s="380"/>
      <c r="F51" s="379" t="s">
        <v>164</v>
      </c>
      <c r="G51" s="380"/>
      <c r="H51" s="380"/>
    </row>
    <row r="52" spans="1:8" ht="30" customHeight="1">
      <c r="A52" s="607" t="s">
        <v>266</v>
      </c>
      <c r="B52" s="609" t="s">
        <v>55</v>
      </c>
      <c r="C52" s="147" t="s">
        <v>267</v>
      </c>
      <c r="D52" s="148"/>
      <c r="E52" s="151"/>
      <c r="F52" s="147" t="s">
        <v>267</v>
      </c>
      <c r="G52" s="148"/>
      <c r="H52" s="151"/>
    </row>
    <row r="53" spans="1:8" ht="30" customHeight="1">
      <c r="A53" s="608"/>
      <c r="B53" s="610"/>
      <c r="C53" s="147" t="s">
        <v>268</v>
      </c>
      <c r="D53" s="148"/>
      <c r="E53" s="151"/>
      <c r="F53" s="147" t="s">
        <v>268</v>
      </c>
      <c r="G53" s="148"/>
      <c r="H53" s="151"/>
    </row>
    <row r="54" spans="1:8" ht="30" customHeight="1">
      <c r="A54" s="607" t="s">
        <v>269</v>
      </c>
      <c r="B54" s="609" t="s">
        <v>55</v>
      </c>
      <c r="C54" s="147" t="s">
        <v>267</v>
      </c>
      <c r="D54" s="148"/>
      <c r="E54" s="151"/>
      <c r="F54" s="147" t="s">
        <v>267</v>
      </c>
      <c r="G54" s="148"/>
      <c r="H54" s="151"/>
    </row>
    <row r="55" spans="1:8" ht="30" customHeight="1">
      <c r="A55" s="611"/>
      <c r="B55" s="612"/>
      <c r="C55" s="147" t="s">
        <v>268</v>
      </c>
      <c r="D55" s="148"/>
      <c r="E55" s="151"/>
      <c r="F55" s="147" t="s">
        <v>268</v>
      </c>
      <c r="G55" s="148"/>
      <c r="H55" s="151"/>
    </row>
    <row r="56" spans="1:8" ht="30" customHeight="1">
      <c r="A56" s="608"/>
      <c r="B56" s="610"/>
      <c r="C56" s="147" t="s">
        <v>270</v>
      </c>
      <c r="D56" s="148"/>
      <c r="E56" s="151"/>
      <c r="F56" s="147" t="s">
        <v>270</v>
      </c>
      <c r="G56" s="148"/>
      <c r="H56" s="151"/>
    </row>
    <row r="57" spans="1:8" ht="30" customHeight="1">
      <c r="A57" s="341" t="s">
        <v>240</v>
      </c>
      <c r="B57" s="337" t="s">
        <v>62</v>
      </c>
      <c r="C57" s="102" t="s">
        <v>165</v>
      </c>
      <c r="D57" s="148"/>
      <c r="E57" s="102" t="s">
        <v>2792</v>
      </c>
      <c r="F57" s="102" t="s">
        <v>165</v>
      </c>
      <c r="G57" s="148"/>
      <c r="H57" s="102" t="s">
        <v>2792</v>
      </c>
    </row>
    <row r="58" spans="1:8" ht="30" customHeight="1">
      <c r="A58" s="341" t="s">
        <v>241</v>
      </c>
      <c r="B58" s="337" t="s">
        <v>64</v>
      </c>
      <c r="C58" s="102" t="s">
        <v>165</v>
      </c>
      <c r="D58" s="148"/>
      <c r="E58" s="326" t="s">
        <v>2793</v>
      </c>
      <c r="F58" s="102" t="s">
        <v>165</v>
      </c>
      <c r="G58" s="148"/>
      <c r="H58" s="326" t="s">
        <v>2793</v>
      </c>
    </row>
    <row r="59" spans="1:8" ht="30" customHeight="1">
      <c r="A59" s="341" t="s">
        <v>242</v>
      </c>
      <c r="B59" s="337" t="s">
        <v>66</v>
      </c>
      <c r="C59" s="102" t="s">
        <v>165</v>
      </c>
      <c r="D59" s="148"/>
      <c r="E59" s="326" t="s">
        <v>2794</v>
      </c>
      <c r="F59" s="102" t="s">
        <v>165</v>
      </c>
      <c r="G59" s="148"/>
      <c r="H59" s="326" t="s">
        <v>2794</v>
      </c>
    </row>
    <row r="60" spans="1:8" ht="30" customHeight="1">
      <c r="A60" s="341" t="s">
        <v>243</v>
      </c>
      <c r="B60" s="337" t="s">
        <v>69</v>
      </c>
      <c r="C60" s="102" t="s">
        <v>165</v>
      </c>
      <c r="D60" s="148"/>
      <c r="E60" s="326" t="s">
        <v>2795</v>
      </c>
      <c r="F60" s="102" t="s">
        <v>165</v>
      </c>
      <c r="G60" s="148"/>
      <c r="H60" s="326" t="s">
        <v>2795</v>
      </c>
    </row>
    <row r="61" spans="1:8" ht="30" customHeight="1">
      <c r="A61" s="341" t="s">
        <v>244</v>
      </c>
      <c r="B61" s="337" t="s">
        <v>60</v>
      </c>
      <c r="C61" s="102" t="s">
        <v>165</v>
      </c>
      <c r="D61" s="148"/>
      <c r="E61" s="137"/>
      <c r="F61" s="102" t="s">
        <v>165</v>
      </c>
      <c r="G61" s="148"/>
      <c r="H61" s="137"/>
    </row>
    <row r="62" spans="1:8" ht="30" customHeight="1">
      <c r="A62" s="341" t="s">
        <v>245</v>
      </c>
      <c r="B62" s="337" t="s">
        <v>58</v>
      </c>
      <c r="C62" s="102" t="s">
        <v>165</v>
      </c>
      <c r="D62" s="148"/>
      <c r="E62" s="137"/>
      <c r="F62" s="102" t="s">
        <v>165</v>
      </c>
      <c r="G62" s="148"/>
      <c r="H62" s="137"/>
    </row>
    <row r="63" spans="1:8" ht="30" customHeight="1">
      <c r="A63" s="341" t="s">
        <v>246</v>
      </c>
      <c r="B63" s="337" t="s">
        <v>82</v>
      </c>
      <c r="C63" s="102" t="s">
        <v>165</v>
      </c>
      <c r="D63" s="148"/>
      <c r="E63" s="137"/>
      <c r="F63" s="102" t="s">
        <v>165</v>
      </c>
      <c r="G63" s="148"/>
      <c r="H63" s="137"/>
    </row>
  </sheetData>
  <mergeCells count="24">
    <mergeCell ref="A52:A53"/>
    <mergeCell ref="B52:B53"/>
    <mergeCell ref="A54:A56"/>
    <mergeCell ref="B54:B56"/>
    <mergeCell ref="A40:A48"/>
    <mergeCell ref="D40:D43"/>
    <mergeCell ref="G40:G43"/>
    <mergeCell ref="B44:B48"/>
    <mergeCell ref="C33:E33"/>
    <mergeCell ref="B30:C30"/>
    <mergeCell ref="F33:H33"/>
    <mergeCell ref="D38:D39"/>
    <mergeCell ref="G38:G39"/>
    <mergeCell ref="B17:C17"/>
    <mergeCell ref="B26:C26"/>
    <mergeCell ref="B27:C27"/>
    <mergeCell ref="B28:C28"/>
    <mergeCell ref="B29:C29"/>
    <mergeCell ref="A3:A6"/>
    <mergeCell ref="A7:A8"/>
    <mergeCell ref="A9:A11"/>
    <mergeCell ref="A12:A14"/>
    <mergeCell ref="A38:A39"/>
    <mergeCell ref="A19:A23"/>
  </mergeCells>
  <phoneticPr fontId="3"/>
  <pageMargins left="0.7" right="0.7" top="0.75" bottom="0.75" header="0.3" footer="0.3"/>
  <pageSetup paperSize="9" scale="39" orientation="portrait" r:id="rId1"/>
  <extLst>
    <ext xmlns:x14="http://schemas.microsoft.com/office/spreadsheetml/2009/9/main" uri="{CCE6A557-97BC-4b89-ADB6-D9C93CAAB3DF}">
      <x14:dataValidations xmlns:xm="http://schemas.microsoft.com/office/excel/2006/main" count="28">
        <x14:dataValidation type="list" allowBlank="1" showInputMessage="1" showErrorMessage="1" xr:uid="{0913CE04-739D-47E4-AA7D-76E8DEE1E15C}">
          <x14:formula1>
            <xm:f>'ICH-JP CV Dropdown list'!$H$5:$H$10</xm:f>
          </x14:formula1>
          <xm:sqref>C11 C14</xm:sqref>
        </x14:dataValidation>
        <x14:dataValidation type="list" allowBlank="1" showInputMessage="1" showErrorMessage="1" xr:uid="{B07CBCBD-EDD7-46A0-8155-8696296ED16F}">
          <x14:formula1>
            <xm:f>'User-Defined KW Dropdown List'!$C$13:$J$13</xm:f>
          </x14:formula1>
          <xm:sqref>C10 F41 F38 C41 C38 C13</xm:sqref>
        </x14:dataValidation>
        <x14:dataValidation type="list" allowBlank="1" showInputMessage="1" showErrorMessage="1" xr:uid="{CF73F11D-B676-4592-8ACB-CE936F2D8A86}">
          <x14:formula1>
            <xm:f>'User-Defined KW Dropdown List'!$C$7:$J$7</xm:f>
          </x14:formula1>
          <xm:sqref>C9 C12</xm:sqref>
        </x14:dataValidation>
        <x14:dataValidation type="list" allowBlank="1" showInputMessage="1" showErrorMessage="1" xr:uid="{E245EB13-A0C4-4C6B-851C-15A2CFC73C15}">
          <x14:formula1>
            <xm:f>'User-Defined KW Dropdown List'!$C$6:$J$6</xm:f>
          </x14:formula1>
          <xm:sqref>C8</xm:sqref>
        </x14:dataValidation>
        <x14:dataValidation type="list" allowBlank="1" showInputMessage="1" showErrorMessage="1" xr:uid="{645CD7C4-3AF2-44E6-88C2-AEDC7A460E9D}">
          <x14:formula1>
            <xm:f>'User-Defined KW Dropdown List'!$C$5:$J$5</xm:f>
          </x14:formula1>
          <xm:sqref>C7</xm:sqref>
        </x14:dataValidation>
        <x14:dataValidation type="list" allowBlank="1" showInputMessage="1" showErrorMessage="1" xr:uid="{88F9C89A-6CE2-4D44-A7B7-26E39A74A74A}">
          <x14:formula1>
            <xm:f>'ICH-JP CV Dropdown list'!$G$5:$G$23</xm:f>
          </x14:formula1>
          <xm:sqref>C6</xm:sqref>
        </x14:dataValidation>
        <x14:dataValidation type="list" allowBlank="1" showInputMessage="1" showErrorMessage="1" xr:uid="{35C4B3FD-0A40-4C34-8993-6D925A6F0DEA}">
          <x14:formula1>
            <xm:f>'User-Defined KW Dropdown List'!$C$4:$J$4</xm:f>
          </x14:formula1>
          <xm:sqref>C5</xm:sqref>
        </x14:dataValidation>
        <x14:dataValidation type="list" allowBlank="1" showInputMessage="1" showErrorMessage="1" xr:uid="{73483C79-4607-4C8A-97A0-2D4B3033D994}">
          <x14:formula1>
            <xm:f>'User-Defined KW Dropdown List'!$C$3:$J$3</xm:f>
          </x14:formula1>
          <xm:sqref>C4</xm:sqref>
        </x14:dataValidation>
        <x14:dataValidation type="list" allowBlank="1" showInputMessage="1" showErrorMessage="1" xr:uid="{BDC58666-ACBA-4FB4-8308-13531CEE105E}">
          <x14:formula1>
            <xm:f>'User-Defined KW Dropdown List'!$C$2:$J$2</xm:f>
          </x14:formula1>
          <xm:sqref>C3</xm:sqref>
        </x14:dataValidation>
        <x14:dataValidation type="list" allowBlank="1" showInputMessage="1" showErrorMessage="1" xr:uid="{A5F12A1E-F716-4D38-B8FA-E4857D5D7266}">
          <x14:formula1>
            <xm:f>'ICH-JP CV Dropdown list'!$C$5:$C$14</xm:f>
          </x14:formula1>
          <xm:sqref>C20</xm:sqref>
        </x14:dataValidation>
        <x14:dataValidation type="list" allowBlank="1" showInputMessage="1" showErrorMessage="1" xr:uid="{B13AA25C-2D11-43E9-8F0E-96C405A925FF}">
          <x14:formula1>
            <xm:f>'ICH-JP CV Dropdown list'!$B$5:$B$8</xm:f>
          </x14:formula1>
          <xm:sqref>C19</xm:sqref>
        </x14:dataValidation>
        <x14:dataValidation type="list" allowBlank="1" showInputMessage="1" showErrorMessage="1" xr:uid="{EACCDDAA-A050-42F4-8254-3A22246BD415}">
          <x14:formula1>
            <xm:f>'ICH-JP CV Dropdown list'!$F$5:$F$10</xm:f>
          </x14:formula1>
          <xm:sqref>C22</xm:sqref>
        </x14:dataValidation>
        <x14:dataValidation type="list" allowBlank="1" showInputMessage="1" showErrorMessage="1" xr:uid="{C0943572-1674-4183-A973-39191AD89091}">
          <x14:formula1>
            <xm:f>'User-Defined KW Dropdown List'!$C$29:$J$29</xm:f>
          </x14:formula1>
          <xm:sqref>D35 G35</xm:sqref>
        </x14:dataValidation>
        <x14:dataValidation type="list" allowBlank="1" showInputMessage="1" showErrorMessage="1" xr:uid="{B0337319-243F-4A62-8BD6-3538E11708E1}">
          <x14:formula1>
            <xm:f>'User-Defined KW Dropdown List'!$C$37:$J$37</xm:f>
          </x14:formula1>
          <xm:sqref>D36 G36</xm:sqref>
        </x14:dataValidation>
        <x14:dataValidation type="list" allowBlank="1" showInputMessage="1" showErrorMessage="1" xr:uid="{9E93214A-A4C5-44AA-B2BB-73F497E5041C}">
          <x14:formula1>
            <xm:f>'User-Defined KW Dropdown List'!$C$38:$J$38</xm:f>
          </x14:formula1>
          <xm:sqref>D37 G37</xm:sqref>
        </x14:dataValidation>
        <x14:dataValidation type="list" allowBlank="1" showInputMessage="1" showErrorMessage="1" xr:uid="{EB6EA2D9-52FE-457E-B65F-5C621542E301}">
          <x14:formula1>
            <xm:f>'User-Defined KW Dropdown List'!$C$30:$J$30</xm:f>
          </x14:formula1>
          <xm:sqref>D38:D39 G38:G39</xm:sqref>
        </x14:dataValidation>
        <x14:dataValidation type="list" allowBlank="1" showInputMessage="1" showErrorMessage="1" xr:uid="{5F5A27D4-4BF1-4FFF-B34D-B111E485E9CB}">
          <x14:formula1>
            <xm:f>'User-Defined KW Dropdown List'!$C$31:$J$31</xm:f>
          </x14:formula1>
          <xm:sqref>D40:D43 G40:G43</xm:sqref>
        </x14:dataValidation>
        <x14:dataValidation type="list" allowBlank="1" showInputMessage="1" showErrorMessage="1" xr:uid="{99748CFB-EB2C-49F3-9315-2E5A0F13B643}">
          <x14:formula1>
            <xm:f>'User-Defined KW Dropdown List'!$C$24:$J$24</xm:f>
          </x14:formula1>
          <xm:sqref>C52:C56 F52:F56</xm:sqref>
        </x14:dataValidation>
        <x14:dataValidation type="list" allowBlank="1" showInputMessage="1" showErrorMessage="1" xr:uid="{26ECA3A3-F367-4416-B35B-90EB0E298CF6}">
          <x14:formula1>
            <xm:f>'User-Defined KW Dropdown List'!$C$22:$J$22</xm:f>
          </x14:formula1>
          <xm:sqref>C50 F50</xm:sqref>
        </x14:dataValidation>
        <x14:dataValidation type="list" allowBlank="1" showInputMessage="1" showErrorMessage="1" xr:uid="{68D13B28-C44D-46B4-A1C8-67F6556B0E50}">
          <x14:formula1>
            <xm:f>'User-Defined KW Dropdown List'!$C$18:$J$18</xm:f>
          </x14:formula1>
          <xm:sqref>C49 F51 F49 C51</xm:sqref>
        </x14:dataValidation>
        <x14:dataValidation type="list" allowBlank="1" showInputMessage="1" showErrorMessage="1" xr:uid="{7E598B10-DDBF-4013-AA9B-D8977160CAC5}">
          <x14:formula1>
            <xm:f>'User-Defined KW Dropdown List'!$C$17:$J$17</xm:f>
          </x14:formula1>
          <xm:sqref>C44:C48 F44:F48</xm:sqref>
        </x14:dataValidation>
        <x14:dataValidation type="list" allowBlank="1" showInputMessage="1" showErrorMessage="1" xr:uid="{DFCFB5CF-F820-4547-B694-1FA29FB035A8}">
          <x14:formula1>
            <xm:f>'User-Defined KW Dropdown List'!$C$16:$J$16</xm:f>
          </x14:formula1>
          <xm:sqref>C42 F42</xm:sqref>
        </x14:dataValidation>
        <x14:dataValidation type="list" allowBlank="1" showInputMessage="1" showErrorMessage="1" xr:uid="{F98FD943-1A8D-4406-A713-EF2C583A016E}">
          <x14:formula1>
            <xm:f>'User-Defined KW Dropdown List'!$C$15:$J$15</xm:f>
          </x14:formula1>
          <xm:sqref>C40 F40</xm:sqref>
        </x14:dataValidation>
        <x14:dataValidation type="list" allowBlank="1" showInputMessage="1" showErrorMessage="1" xr:uid="{7D94A5EB-7837-47B0-A49E-69523911AD6C}">
          <x14:formula1>
            <xm:f>'User-Defined KW Dropdown List'!$C$14:$J$14</xm:f>
          </x14:formula1>
          <xm:sqref>C39 F43 F39 C43</xm:sqref>
        </x14:dataValidation>
        <x14:dataValidation type="list" allowBlank="1" showInputMessage="1" showErrorMessage="1" xr:uid="{0B529D25-7223-417C-84EB-73038FBB7EEC}">
          <x14:formula1>
            <xm:f>'User-Defined KW Dropdown List'!$C$21:$J$21</xm:f>
          </x14:formula1>
          <xm:sqref>C37 F37</xm:sqref>
        </x14:dataValidation>
        <x14:dataValidation type="list" allowBlank="1" showInputMessage="1" showErrorMessage="1" xr:uid="{61404507-967C-43A2-A8CF-EC889251685E}">
          <x14:formula1>
            <xm:f>'User-Defined KW Dropdown List'!$C$20:$J$20</xm:f>
          </x14:formula1>
          <xm:sqref>C36 F36</xm:sqref>
        </x14:dataValidation>
        <x14:dataValidation type="list" allowBlank="1" showInputMessage="1" showErrorMessage="1" xr:uid="{5DB3D864-54F4-4124-9FC9-40639EC7F6ED}">
          <x14:formula1>
            <xm:f>'User-Defined KW Dropdown List'!$C$12:$J$12</xm:f>
          </x14:formula1>
          <xm:sqref>C35 F35</xm:sqref>
        </x14:dataValidation>
        <x14:dataValidation type="list" allowBlank="1" showInputMessage="1" showErrorMessage="1" xr:uid="{298F37EC-26C7-4112-AC69-D8A1F62A2BB8}">
          <x14:formula1>
            <xm:f>'User-Defined KW Dropdown List'!#REF!</xm:f>
          </x14:formula1>
          <xm:sqref>F57:F63 C57:C63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16C9D-8EA9-4578-B167-F7463C15E791}">
  <sheetPr>
    <outlinePr summaryBelow="0" summaryRight="0"/>
  </sheetPr>
  <dimension ref="A1:K49"/>
  <sheetViews>
    <sheetView zoomScale="70" zoomScaleNormal="70" workbookViewId="0"/>
  </sheetViews>
  <sheetFormatPr defaultColWidth="8" defaultRowHeight="15.75" outlineLevelCol="1"/>
  <cols>
    <col min="1" max="2" width="13.125" style="85" customWidth="1"/>
    <col min="3" max="3" width="12.375" style="69" customWidth="1" outlineLevel="1"/>
    <col min="4" max="4" width="15.625" style="68" customWidth="1"/>
    <col min="5" max="5" width="9" style="68" customWidth="1" outlineLevel="1"/>
    <col min="6" max="6" width="8.75" style="68" customWidth="1" outlineLevel="1"/>
    <col min="7" max="7" width="9.625" style="68" customWidth="1" outlineLevel="1"/>
    <col min="8" max="8" width="48.375" style="69" customWidth="1" outlineLevel="1"/>
    <col min="9" max="9" width="43.375" style="69" customWidth="1" outlineLevel="1"/>
    <col min="10" max="10" width="25.375" style="69" customWidth="1" outlineLevel="1"/>
    <col min="11" max="11" width="21.625" style="69" customWidth="1" outlineLevel="1"/>
    <col min="12" max="16384" width="8" style="69"/>
  </cols>
  <sheetData>
    <row r="1" spans="1:11" s="68" customFormat="1" ht="14.45" customHeight="1">
      <c r="A1" s="86" t="s">
        <v>271</v>
      </c>
      <c r="B1" s="86" t="s">
        <v>272</v>
      </c>
      <c r="E1" s="68" t="s">
        <v>271</v>
      </c>
      <c r="F1" s="68" t="s">
        <v>271</v>
      </c>
      <c r="J1" s="68" t="s">
        <v>273</v>
      </c>
      <c r="K1" s="68" t="s">
        <v>273</v>
      </c>
    </row>
    <row r="2" spans="1:11" ht="18.75" customHeight="1">
      <c r="A2" s="615" t="s">
        <v>274</v>
      </c>
      <c r="B2" s="617" t="s">
        <v>42</v>
      </c>
      <c r="C2" s="618" t="s">
        <v>275</v>
      </c>
      <c r="D2" s="618" t="s">
        <v>276</v>
      </c>
      <c r="E2" s="618" t="s">
        <v>277</v>
      </c>
      <c r="F2" s="618" t="s">
        <v>278</v>
      </c>
      <c r="G2" s="664" t="s">
        <v>551</v>
      </c>
      <c r="H2" s="618" t="s">
        <v>280</v>
      </c>
      <c r="I2" s="620" t="s">
        <v>281</v>
      </c>
      <c r="J2" s="622" t="s">
        <v>52</v>
      </c>
      <c r="K2" s="622" t="s">
        <v>282</v>
      </c>
    </row>
    <row r="3" spans="1:11" s="70" customFormat="1" collapsed="1">
      <c r="A3" s="616"/>
      <c r="B3" s="617"/>
      <c r="C3" s="619"/>
      <c r="D3" s="619"/>
      <c r="E3" s="619"/>
      <c r="F3" s="619"/>
      <c r="G3" s="665"/>
      <c r="H3" s="619" t="s">
        <v>283</v>
      </c>
      <c r="I3" s="621"/>
      <c r="J3" s="623"/>
      <c r="K3" s="623"/>
    </row>
    <row r="4" spans="1:11" s="446" customFormat="1">
      <c r="A4" s="231" t="s">
        <v>284</v>
      </c>
      <c r="B4" s="231"/>
      <c r="C4" s="233"/>
      <c r="D4" s="233"/>
      <c r="E4" s="233"/>
      <c r="F4" s="233"/>
      <c r="G4" s="233"/>
      <c r="H4" s="233"/>
      <c r="I4" s="239" t="s">
        <v>271</v>
      </c>
      <c r="J4" s="239"/>
      <c r="K4" s="233"/>
    </row>
    <row r="5" spans="1:11">
      <c r="A5" s="81"/>
      <c r="B5" s="81"/>
      <c r="C5" s="81"/>
      <c r="D5" s="81"/>
      <c r="E5" s="81"/>
      <c r="F5" s="81"/>
      <c r="G5" s="81"/>
      <c r="H5" s="81"/>
      <c r="I5" s="81"/>
      <c r="J5" s="79"/>
      <c r="K5" s="83"/>
    </row>
    <row r="6" spans="1:11" s="446" customFormat="1">
      <c r="A6" s="231" t="s">
        <v>1783</v>
      </c>
      <c r="B6" s="231"/>
      <c r="C6" s="233"/>
      <c r="D6" s="233"/>
      <c r="E6" s="233"/>
      <c r="F6" s="233"/>
      <c r="G6" s="233"/>
      <c r="H6" s="233"/>
      <c r="I6" s="239" t="s">
        <v>271</v>
      </c>
      <c r="J6" s="239"/>
      <c r="K6" s="233"/>
    </row>
    <row r="7" spans="1:11">
      <c r="A7" s="81"/>
      <c r="B7" s="81"/>
      <c r="C7" s="81"/>
      <c r="D7" s="81"/>
      <c r="E7" s="81"/>
      <c r="F7" s="81"/>
      <c r="G7" s="81"/>
      <c r="H7" s="81"/>
      <c r="I7" s="81"/>
      <c r="J7" s="79"/>
      <c r="K7" s="83"/>
    </row>
    <row r="8" spans="1:11" s="446" customFormat="1">
      <c r="A8" s="231" t="s">
        <v>302</v>
      </c>
      <c r="B8" s="231"/>
      <c r="C8" s="233"/>
      <c r="D8" s="233"/>
      <c r="E8" s="233"/>
      <c r="F8" s="233"/>
      <c r="G8" s="233"/>
      <c r="H8" s="233"/>
      <c r="I8" s="239" t="s">
        <v>271</v>
      </c>
      <c r="J8" s="239"/>
      <c r="K8" s="233"/>
    </row>
    <row r="9" spans="1:11">
      <c r="A9" s="81"/>
      <c r="B9" s="81"/>
      <c r="C9" s="81"/>
      <c r="D9" s="81"/>
      <c r="E9" s="81"/>
      <c r="F9" s="81"/>
      <c r="G9" s="81"/>
      <c r="H9" s="81"/>
      <c r="I9" s="81"/>
      <c r="J9" s="79"/>
      <c r="K9" s="83"/>
    </row>
    <row r="10" spans="1:11" s="446" customFormat="1">
      <c r="A10" s="231" t="s">
        <v>310</v>
      </c>
      <c r="B10" s="231"/>
      <c r="C10" s="233"/>
      <c r="D10" s="233"/>
      <c r="E10" s="233"/>
      <c r="F10" s="233"/>
      <c r="G10" s="233"/>
      <c r="H10" s="233"/>
      <c r="I10" s="239" t="s">
        <v>271</v>
      </c>
      <c r="J10" s="239"/>
      <c r="K10" s="233"/>
    </row>
    <row r="11" spans="1:11">
      <c r="A11" s="81"/>
      <c r="B11" s="81"/>
      <c r="C11" s="81"/>
      <c r="D11" s="81"/>
      <c r="E11" s="81"/>
      <c r="F11" s="81"/>
      <c r="G11" s="81"/>
      <c r="H11" s="81"/>
      <c r="I11" s="81"/>
      <c r="J11" s="79"/>
      <c r="K11" s="83"/>
    </row>
    <row r="12" spans="1:11" s="446" customFormat="1">
      <c r="A12" s="231" t="s">
        <v>315</v>
      </c>
      <c r="B12" s="231"/>
      <c r="C12" s="233"/>
      <c r="D12" s="233"/>
      <c r="E12" s="233"/>
      <c r="F12" s="233"/>
      <c r="G12" s="233"/>
      <c r="H12" s="233"/>
      <c r="I12" s="239" t="s">
        <v>271</v>
      </c>
      <c r="J12" s="239"/>
      <c r="K12" s="233"/>
    </row>
    <row r="13" spans="1:11">
      <c r="A13" s="81"/>
      <c r="B13" s="81"/>
      <c r="C13" s="81"/>
      <c r="D13" s="81"/>
      <c r="E13" s="81"/>
      <c r="F13" s="81"/>
      <c r="G13" s="81"/>
      <c r="H13" s="81"/>
      <c r="I13" s="81"/>
      <c r="J13" s="79"/>
      <c r="K13" s="83"/>
    </row>
    <row r="14" spans="1:11" s="446" customFormat="1">
      <c r="A14" s="231" t="s">
        <v>320</v>
      </c>
      <c r="B14" s="231"/>
      <c r="C14" s="233"/>
      <c r="D14" s="233"/>
      <c r="E14" s="233"/>
      <c r="F14" s="233"/>
      <c r="G14" s="233"/>
      <c r="H14" s="234"/>
      <c r="I14" s="239"/>
      <c r="J14" s="239"/>
      <c r="K14" s="233"/>
    </row>
    <row r="15" spans="1:11">
      <c r="A15" s="81"/>
      <c r="B15" s="81"/>
      <c r="C15" s="81"/>
      <c r="D15" s="81"/>
      <c r="E15" s="81"/>
      <c r="F15" s="81"/>
      <c r="G15" s="81"/>
      <c r="H15" s="81"/>
      <c r="I15" s="81"/>
      <c r="J15" s="79"/>
      <c r="K15" s="83"/>
    </row>
    <row r="16" spans="1:11" s="446" customFormat="1">
      <c r="A16" s="231" t="s">
        <v>325</v>
      </c>
      <c r="B16" s="231"/>
      <c r="C16" s="233"/>
      <c r="D16" s="233"/>
      <c r="E16" s="233"/>
      <c r="F16" s="233"/>
      <c r="G16" s="233"/>
      <c r="H16" s="234" t="s">
        <v>271</v>
      </c>
      <c r="I16" s="239" t="s">
        <v>271</v>
      </c>
      <c r="J16" s="239"/>
      <c r="K16" s="233"/>
    </row>
    <row r="17" spans="1:11">
      <c r="A17" s="81"/>
      <c r="B17" s="81"/>
      <c r="C17" s="81"/>
      <c r="D17" s="81"/>
      <c r="E17" s="81"/>
      <c r="F17" s="81"/>
      <c r="G17" s="81"/>
      <c r="H17" s="81"/>
      <c r="I17" s="81"/>
      <c r="J17" s="79"/>
      <c r="K17" s="83"/>
    </row>
    <row r="18" spans="1:11" s="446" customFormat="1">
      <c r="A18" s="231" t="s">
        <v>330</v>
      </c>
      <c r="B18" s="231"/>
      <c r="C18" s="233"/>
      <c r="D18" s="233"/>
      <c r="E18" s="233"/>
      <c r="F18" s="233"/>
      <c r="G18" s="233"/>
      <c r="H18" s="234" t="s">
        <v>271</v>
      </c>
      <c r="I18" s="239" t="s">
        <v>271</v>
      </c>
      <c r="J18" s="239"/>
      <c r="K18" s="233"/>
    </row>
    <row r="19" spans="1:11">
      <c r="A19" s="81"/>
      <c r="B19" s="81"/>
      <c r="C19" s="81"/>
      <c r="D19" s="81"/>
      <c r="E19" s="81"/>
      <c r="F19" s="81"/>
      <c r="G19" s="81"/>
      <c r="H19" s="81"/>
      <c r="I19" s="81"/>
      <c r="J19" s="79"/>
      <c r="K19" s="83"/>
    </row>
    <row r="20" spans="1:11" s="446" customFormat="1">
      <c r="A20" s="231" t="s">
        <v>335</v>
      </c>
      <c r="B20" s="231"/>
      <c r="C20" s="233"/>
      <c r="D20" s="233"/>
      <c r="E20" s="233"/>
      <c r="F20" s="233"/>
      <c r="G20" s="233"/>
      <c r="H20" s="234" t="s">
        <v>271</v>
      </c>
      <c r="I20" s="239" t="s">
        <v>271</v>
      </c>
      <c r="J20" s="239"/>
      <c r="K20" s="233"/>
    </row>
    <row r="21" spans="1:11">
      <c r="A21" s="81"/>
      <c r="B21" s="81"/>
      <c r="C21" s="81"/>
      <c r="D21" s="81"/>
      <c r="E21" s="81"/>
      <c r="F21" s="81"/>
      <c r="G21" s="81"/>
      <c r="H21" s="81"/>
      <c r="I21" s="81"/>
      <c r="J21" s="79"/>
      <c r="K21" s="83"/>
    </row>
    <row r="22" spans="1:11" s="446" customFormat="1">
      <c r="A22" s="231" t="s">
        <v>340</v>
      </c>
      <c r="B22" s="231"/>
      <c r="C22" s="233"/>
      <c r="D22" s="233"/>
      <c r="E22" s="233"/>
      <c r="F22" s="233"/>
      <c r="G22" s="233"/>
      <c r="H22" s="234" t="s">
        <v>271</v>
      </c>
      <c r="I22" s="239" t="s">
        <v>271</v>
      </c>
      <c r="J22" s="239"/>
      <c r="K22" s="233"/>
    </row>
    <row r="23" spans="1:11">
      <c r="A23" s="81"/>
      <c r="B23" s="81"/>
      <c r="C23" s="81"/>
      <c r="D23" s="81"/>
      <c r="E23" s="81"/>
      <c r="F23" s="81"/>
      <c r="G23" s="81"/>
      <c r="H23" s="81"/>
      <c r="I23" s="81"/>
      <c r="J23" s="79"/>
      <c r="K23" s="83"/>
    </row>
    <row r="24" spans="1:11" s="446" customFormat="1">
      <c r="A24" s="231" t="s">
        <v>345</v>
      </c>
      <c r="B24" s="231"/>
      <c r="C24" s="233"/>
      <c r="D24" s="233"/>
      <c r="E24" s="233"/>
      <c r="F24" s="233"/>
      <c r="G24" s="233"/>
      <c r="H24" s="234" t="s">
        <v>271</v>
      </c>
      <c r="I24" s="239" t="s">
        <v>271</v>
      </c>
      <c r="J24" s="239"/>
      <c r="K24" s="233"/>
    </row>
    <row r="25" spans="1:11">
      <c r="A25" s="81"/>
      <c r="B25" s="81"/>
      <c r="C25" s="81"/>
      <c r="D25" s="81"/>
      <c r="E25" s="81"/>
      <c r="F25" s="81"/>
      <c r="G25" s="81"/>
      <c r="H25" s="81"/>
      <c r="I25" s="81"/>
      <c r="J25" s="79"/>
      <c r="K25" s="83"/>
    </row>
    <row r="26" spans="1:11" s="446" customFormat="1">
      <c r="A26" s="231" t="s">
        <v>350</v>
      </c>
      <c r="B26" s="231"/>
      <c r="C26" s="233"/>
      <c r="D26" s="233"/>
      <c r="E26" s="233"/>
      <c r="F26" s="233"/>
      <c r="G26" s="233"/>
      <c r="H26" s="234" t="s">
        <v>271</v>
      </c>
      <c r="I26" s="239" t="s">
        <v>271</v>
      </c>
      <c r="J26" s="239"/>
      <c r="K26" s="233"/>
    </row>
    <row r="27" spans="1:11">
      <c r="A27" s="81"/>
      <c r="B27" s="81"/>
      <c r="C27" s="81"/>
      <c r="D27" s="81"/>
      <c r="E27" s="81"/>
      <c r="F27" s="81"/>
      <c r="G27" s="81"/>
      <c r="H27" s="81"/>
      <c r="I27" s="81"/>
      <c r="J27" s="79"/>
      <c r="K27" s="83"/>
    </row>
    <row r="28" spans="1:11" s="446" customFormat="1">
      <c r="A28" s="231" t="s">
        <v>358</v>
      </c>
      <c r="B28" s="231"/>
      <c r="C28" s="233"/>
      <c r="D28" s="233"/>
      <c r="E28" s="233"/>
      <c r="F28" s="233"/>
      <c r="G28" s="233"/>
      <c r="H28" s="234" t="s">
        <v>271</v>
      </c>
      <c r="I28" s="239" t="s">
        <v>271</v>
      </c>
      <c r="J28" s="239"/>
      <c r="K28" s="233"/>
    </row>
    <row r="29" spans="1:11" s="446" customFormat="1">
      <c r="A29" s="76" t="s">
        <v>359</v>
      </c>
      <c r="B29" s="76"/>
      <c r="C29" s="78"/>
      <c r="D29" s="78"/>
      <c r="E29" s="78"/>
      <c r="F29" s="78"/>
      <c r="G29" s="78"/>
      <c r="H29" s="78"/>
      <c r="I29" s="77"/>
      <c r="J29" s="77"/>
      <c r="K29" s="78"/>
    </row>
    <row r="30" spans="1:11">
      <c r="A30" s="81"/>
      <c r="B30" s="81"/>
      <c r="C30" s="81"/>
      <c r="D30" s="81"/>
      <c r="E30" s="81"/>
      <c r="F30" s="81"/>
      <c r="G30" s="81"/>
      <c r="H30" s="81"/>
      <c r="I30" s="81"/>
      <c r="J30" s="79"/>
      <c r="K30" s="83"/>
    </row>
    <row r="31" spans="1:11" s="446" customFormat="1">
      <c r="A31" s="76" t="s">
        <v>1784</v>
      </c>
      <c r="B31" s="76"/>
      <c r="C31" s="78"/>
      <c r="D31" s="78"/>
      <c r="E31" s="78"/>
      <c r="F31" s="78"/>
      <c r="G31" s="78"/>
      <c r="H31" s="214" t="s">
        <v>271</v>
      </c>
      <c r="I31" s="77" t="s">
        <v>271</v>
      </c>
      <c r="J31" s="77"/>
      <c r="K31" s="78"/>
    </row>
    <row r="32" spans="1:11">
      <c r="A32" s="81"/>
      <c r="B32" s="81"/>
      <c r="C32" s="81"/>
      <c r="D32" s="81"/>
      <c r="E32" s="81"/>
      <c r="F32" s="81"/>
      <c r="G32" s="81"/>
      <c r="H32" s="81"/>
      <c r="I32" s="81"/>
      <c r="J32" s="79"/>
      <c r="K32" s="83"/>
    </row>
    <row r="33" spans="1:11" s="446" customFormat="1">
      <c r="A33" s="76" t="s">
        <v>1785</v>
      </c>
      <c r="B33" s="76"/>
      <c r="C33" s="87"/>
      <c r="D33" s="78"/>
      <c r="E33" s="78"/>
      <c r="F33" s="78"/>
      <c r="G33" s="78"/>
      <c r="H33" s="78"/>
      <c r="I33" s="77" t="s">
        <v>271</v>
      </c>
      <c r="J33" s="77"/>
      <c r="K33" s="78"/>
    </row>
    <row r="34" spans="1:11">
      <c r="A34" s="71" t="s">
        <v>1786</v>
      </c>
      <c r="B34" s="350" t="s">
        <v>1787</v>
      </c>
      <c r="C34" s="72">
        <v>1000</v>
      </c>
      <c r="D34" s="99" t="s">
        <v>287</v>
      </c>
      <c r="E34" s="73">
        <v>4</v>
      </c>
      <c r="F34" s="99" t="s">
        <v>288</v>
      </c>
      <c r="G34" s="71" t="s">
        <v>1786</v>
      </c>
      <c r="H34" s="72" t="s">
        <v>1788</v>
      </c>
      <c r="I34" s="72" t="s">
        <v>1789</v>
      </c>
      <c r="J34" s="79"/>
      <c r="K34" s="80"/>
    </row>
    <row r="35" spans="1:11">
      <c r="A35" s="71" t="s">
        <v>1790</v>
      </c>
      <c r="B35" s="350" t="s">
        <v>1787</v>
      </c>
      <c r="C35" s="72">
        <v>2000</v>
      </c>
      <c r="D35" s="99" t="s">
        <v>287</v>
      </c>
      <c r="E35" s="73">
        <v>4</v>
      </c>
      <c r="F35" s="99" t="s">
        <v>288</v>
      </c>
      <c r="G35" s="71" t="s">
        <v>1790</v>
      </c>
      <c r="H35" s="72" t="s">
        <v>1791</v>
      </c>
      <c r="I35" s="72" t="s">
        <v>1792</v>
      </c>
      <c r="J35" s="79"/>
      <c r="K35" s="80"/>
    </row>
    <row r="36" spans="1:11">
      <c r="A36" s="71" t="s">
        <v>1793</v>
      </c>
      <c r="B36" s="350" t="s">
        <v>1787</v>
      </c>
      <c r="C36" s="72">
        <v>3000</v>
      </c>
      <c r="D36" s="99" t="s">
        <v>287</v>
      </c>
      <c r="E36" s="73">
        <v>4</v>
      </c>
      <c r="F36" s="99" t="s">
        <v>288</v>
      </c>
      <c r="G36" s="71" t="s">
        <v>1793</v>
      </c>
      <c r="H36" s="72" t="s">
        <v>1794</v>
      </c>
      <c r="I36" s="72" t="s">
        <v>1795</v>
      </c>
      <c r="J36" s="79"/>
      <c r="K36" s="80"/>
    </row>
    <row r="37" spans="1:11">
      <c r="A37" s="71" t="s">
        <v>1796</v>
      </c>
      <c r="B37" s="350" t="s">
        <v>1787</v>
      </c>
      <c r="C37" s="72">
        <v>4000</v>
      </c>
      <c r="D37" s="99" t="s">
        <v>287</v>
      </c>
      <c r="E37" s="73">
        <v>4</v>
      </c>
      <c r="F37" s="99" t="s">
        <v>288</v>
      </c>
      <c r="G37" s="71" t="s">
        <v>1796</v>
      </c>
      <c r="H37" s="72" t="s">
        <v>1797</v>
      </c>
      <c r="I37" s="72" t="s">
        <v>1798</v>
      </c>
      <c r="J37" s="79"/>
      <c r="K37" s="80"/>
    </row>
    <row r="38" spans="1:11">
      <c r="A38" s="71" t="s">
        <v>1799</v>
      </c>
      <c r="B38" s="350" t="s">
        <v>1787</v>
      </c>
      <c r="C38" s="72">
        <v>5000</v>
      </c>
      <c r="D38" s="99" t="s">
        <v>287</v>
      </c>
      <c r="E38" s="73">
        <v>4</v>
      </c>
      <c r="F38" s="99" t="s">
        <v>288</v>
      </c>
      <c r="G38" s="71" t="s">
        <v>1799</v>
      </c>
      <c r="H38" s="72" t="s">
        <v>1794</v>
      </c>
      <c r="I38" s="72" t="s">
        <v>1800</v>
      </c>
      <c r="J38" s="79"/>
      <c r="K38" s="80"/>
    </row>
    <row r="39" spans="1:11">
      <c r="A39" s="71" t="s">
        <v>1801</v>
      </c>
      <c r="B39" s="350" t="s">
        <v>1787</v>
      </c>
      <c r="C39" s="72">
        <v>6000</v>
      </c>
      <c r="D39" s="99" t="s">
        <v>287</v>
      </c>
      <c r="E39" s="73">
        <v>4</v>
      </c>
      <c r="F39" s="99" t="s">
        <v>288</v>
      </c>
      <c r="G39" s="71" t="s">
        <v>1801</v>
      </c>
      <c r="H39" s="72" t="s">
        <v>1797</v>
      </c>
      <c r="I39" s="72" t="s">
        <v>1802</v>
      </c>
      <c r="J39" s="79"/>
      <c r="K39" s="80"/>
    </row>
    <row r="40" spans="1:11" s="446" customFormat="1">
      <c r="A40" s="76" t="s">
        <v>1803</v>
      </c>
      <c r="B40" s="76"/>
      <c r="C40" s="87"/>
      <c r="D40" s="78"/>
      <c r="E40" s="78"/>
      <c r="F40" s="78"/>
      <c r="G40" s="78"/>
      <c r="H40" s="78"/>
      <c r="I40" s="77" t="s">
        <v>271</v>
      </c>
      <c r="J40" s="77"/>
      <c r="K40" s="78"/>
    </row>
    <row r="41" spans="1:11">
      <c r="A41" s="82"/>
      <c r="B41" s="82"/>
      <c r="C41" s="83"/>
      <c r="D41" s="81"/>
      <c r="E41" s="84"/>
      <c r="F41" s="81"/>
      <c r="G41" s="83"/>
      <c r="H41" s="83"/>
      <c r="I41" s="83"/>
      <c r="J41" s="83"/>
      <c r="K41" s="83"/>
    </row>
    <row r="42" spans="1:11" s="446" customFormat="1">
      <c r="A42" s="76" t="s">
        <v>1804</v>
      </c>
      <c r="B42" s="76"/>
      <c r="C42" s="87"/>
      <c r="D42" s="78"/>
      <c r="E42" s="78"/>
      <c r="F42" s="78"/>
      <c r="G42" s="78"/>
      <c r="H42" s="214" t="s">
        <v>271</v>
      </c>
      <c r="I42" s="77" t="s">
        <v>271</v>
      </c>
      <c r="J42" s="77"/>
      <c r="K42" s="78"/>
    </row>
    <row r="43" spans="1:11">
      <c r="A43" s="82"/>
      <c r="B43" s="82"/>
      <c r="C43" s="83"/>
      <c r="D43" s="81"/>
      <c r="E43" s="84"/>
      <c r="F43" s="81"/>
      <c r="G43" s="83"/>
      <c r="H43" s="83"/>
      <c r="I43" s="83"/>
      <c r="J43" s="83"/>
      <c r="K43" s="83"/>
    </row>
    <row r="44" spans="1:11" s="446" customFormat="1">
      <c r="A44" s="76" t="s">
        <v>1805</v>
      </c>
      <c r="B44" s="76"/>
      <c r="C44" s="87"/>
      <c r="D44" s="78"/>
      <c r="E44" s="78"/>
      <c r="F44" s="78"/>
      <c r="G44" s="78"/>
      <c r="H44" s="214" t="s">
        <v>271</v>
      </c>
      <c r="I44" s="77" t="s">
        <v>271</v>
      </c>
      <c r="J44" s="77"/>
      <c r="K44" s="78"/>
    </row>
    <row r="45" spans="1:11">
      <c r="A45" s="82"/>
      <c r="B45" s="82"/>
      <c r="C45" s="83"/>
      <c r="D45" s="81"/>
      <c r="E45" s="84"/>
      <c r="F45" s="81"/>
      <c r="G45" s="83"/>
      <c r="H45" s="83"/>
      <c r="I45" s="83"/>
      <c r="J45" s="83"/>
      <c r="K45" s="83"/>
    </row>
    <row r="46" spans="1:11" s="446" customFormat="1">
      <c r="A46" s="76" t="s">
        <v>1806</v>
      </c>
      <c r="B46" s="76"/>
      <c r="C46" s="87"/>
      <c r="D46" s="78"/>
      <c r="E46" s="78"/>
      <c r="F46" s="78"/>
      <c r="G46" s="78"/>
      <c r="H46" s="214" t="s">
        <v>271</v>
      </c>
      <c r="I46" s="77" t="s">
        <v>271</v>
      </c>
      <c r="J46" s="77"/>
      <c r="K46" s="78"/>
    </row>
    <row r="47" spans="1:11">
      <c r="A47" s="82"/>
      <c r="B47" s="82"/>
      <c r="C47" s="83"/>
      <c r="D47" s="81"/>
      <c r="E47" s="84"/>
      <c r="F47" s="81"/>
      <c r="G47" s="83"/>
      <c r="H47" s="83"/>
      <c r="I47" s="83"/>
      <c r="J47" s="83"/>
      <c r="K47" s="83"/>
    </row>
    <row r="48" spans="1:11" s="446" customFormat="1">
      <c r="A48" s="76" t="s">
        <v>1807</v>
      </c>
      <c r="B48" s="76"/>
      <c r="C48" s="214"/>
      <c r="D48" s="78"/>
      <c r="E48" s="78"/>
      <c r="F48" s="78"/>
      <c r="G48" s="77"/>
      <c r="H48" s="77"/>
      <c r="I48" s="77" t="s">
        <v>271</v>
      </c>
      <c r="J48" s="77"/>
      <c r="K48" s="77"/>
    </row>
    <row r="49" spans="1:11">
      <c r="A49" s="82"/>
      <c r="B49" s="82"/>
      <c r="C49" s="83"/>
      <c r="D49" s="81"/>
      <c r="E49" s="84"/>
      <c r="F49" s="81"/>
      <c r="G49" s="83"/>
      <c r="H49" s="83"/>
      <c r="I49" s="83"/>
      <c r="J49" s="83"/>
      <c r="K49" s="83"/>
    </row>
  </sheetData>
  <autoFilter ref="A3:K49" xr:uid="{00000000-0009-0000-0000-000001000000}"/>
  <mergeCells count="11">
    <mergeCell ref="K2:K3"/>
    <mergeCell ref="C2:C3"/>
    <mergeCell ref="D2:D3"/>
    <mergeCell ref="E2:E3"/>
    <mergeCell ref="F2:F3"/>
    <mergeCell ref="G2:G3"/>
    <mergeCell ref="A2:A3"/>
    <mergeCell ref="B2:B3"/>
    <mergeCell ref="H2:H3"/>
    <mergeCell ref="I2:I3"/>
    <mergeCell ref="J2:J3"/>
  </mergeCells>
  <phoneticPr fontId="3"/>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83732ECC-14A7-42DD-A1C8-B9D52FA9535B}">
          <x14:formula1>
            <xm:f>'User-Defined KW Dropdown List'!$C$21:$J$21</xm:f>
          </x14:formula1>
          <xm:sqref>K45 K34:K39 K5 K7 K9 K11 K13 K15 K17 K19 K21 K23 K25 K27 K30 K32</xm:sqref>
        </x14:dataValidation>
        <x14:dataValidation type="list" allowBlank="1" showInputMessage="1" showErrorMessage="1" xr:uid="{9854BA49-FB8F-497D-9801-91017F182082}">
          <x14:formula1>
            <xm:f>'User-Defined KW Dropdown List'!$C$17:$J$17</xm:f>
          </x14:formula1>
          <xm:sqref>J45</xm:sqref>
        </x14:dataValidation>
        <x14:dataValidation type="list" allowBlank="1" showInputMessage="1" showErrorMessage="1" xr:uid="{BBE88FA4-9852-4D9E-8D3A-57E2ED3F7D9E}">
          <x14:formula1>
            <xm:f>'ICH-JP CV Dropdown list'!$Q$5:$Q$10</xm:f>
          </x14:formula1>
          <xm:sqref>F5 F7 F9 F11 F13 F15 F17 F19 F21 F23 F25 F27 F30 F32 F34:F39 F41 F43 F45 F47 F49</xm:sqref>
        </x14:dataValidation>
        <x14:dataValidation type="list" allowBlank="1" showInputMessage="1" showErrorMessage="1" xr:uid="{274E1F32-0D39-4D80-B653-603720662378}">
          <x14:formula1>
            <xm:f>'ICH-JP CV Dropdown list'!$S$5:$S$9</xm:f>
          </x14:formula1>
          <xm:sqref>D5 D7 D9 D11 D13 D15 D17 D19 D21 D23 D25 D27 D30 D32 D34:D39 D41 D43 D45 D47 D49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333F-BC33-47A6-A280-C8D2C055E5CE}">
  <sheetPr>
    <tabColor rgb="FFFFFF00"/>
    <pageSetUpPr fitToPage="1"/>
  </sheetPr>
  <dimension ref="A1:H63"/>
  <sheetViews>
    <sheetView zoomScale="70" zoomScaleNormal="70" workbookViewId="0"/>
  </sheetViews>
  <sheetFormatPr defaultColWidth="8.125" defaultRowHeight="12"/>
  <cols>
    <col min="1" max="1" width="42.625" style="333" customWidth="1"/>
    <col min="2" max="2" width="24.375" style="319" bestFit="1" customWidth="1"/>
    <col min="3" max="3" width="47.75" style="342" customWidth="1"/>
    <col min="4" max="4" width="23.75" style="318" bestFit="1" customWidth="1"/>
    <col min="5" max="5" width="14.25" style="318" customWidth="1"/>
    <col min="6" max="6" width="47.75" style="318" customWidth="1"/>
    <col min="7" max="7" width="23.75" style="318" bestFit="1" customWidth="1"/>
    <col min="8" max="8" width="14.25" style="318" customWidth="1"/>
    <col min="9" max="16384" width="8.125" style="319"/>
  </cols>
  <sheetData>
    <row r="1" spans="1:8" ht="24" customHeight="1">
      <c r="A1" s="316" t="s">
        <v>184</v>
      </c>
      <c r="B1" s="317"/>
      <c r="C1" s="317"/>
      <c r="D1" s="317"/>
    </row>
    <row r="2" spans="1:8" ht="33" customHeight="1">
      <c r="A2" s="550" t="s">
        <v>185</v>
      </c>
      <c r="B2" s="320" t="s">
        <v>186</v>
      </c>
      <c r="C2" s="320" t="s">
        <v>187</v>
      </c>
      <c r="D2" s="139" t="s">
        <v>188</v>
      </c>
    </row>
    <row r="3" spans="1:8" ht="30" customHeight="1">
      <c r="A3" s="580" t="s">
        <v>189</v>
      </c>
      <c r="B3" s="321" t="s">
        <v>190</v>
      </c>
      <c r="C3" s="143" t="s">
        <v>128</v>
      </c>
      <c r="D3" s="343" t="s">
        <v>191</v>
      </c>
    </row>
    <row r="4" spans="1:8" ht="30" customHeight="1">
      <c r="A4" s="578"/>
      <c r="B4" s="325" t="s">
        <v>129</v>
      </c>
      <c r="C4" s="102" t="s">
        <v>130</v>
      </c>
      <c r="D4" s="343" t="s">
        <v>191</v>
      </c>
    </row>
    <row r="5" spans="1:8" ht="30" customHeight="1">
      <c r="A5" s="578"/>
      <c r="B5" s="325" t="s">
        <v>132</v>
      </c>
      <c r="C5" s="102" t="s">
        <v>133</v>
      </c>
      <c r="D5" s="343" t="s">
        <v>191</v>
      </c>
    </row>
    <row r="6" spans="1:8" ht="30" customHeight="1">
      <c r="A6" s="579"/>
      <c r="B6" s="330" t="s">
        <v>193</v>
      </c>
      <c r="C6" s="143" t="s">
        <v>247</v>
      </c>
      <c r="D6" s="343" t="s">
        <v>191</v>
      </c>
      <c r="H6" s="319"/>
    </row>
    <row r="7" spans="1:8" ht="30" customHeight="1">
      <c r="A7" s="581" t="s">
        <v>194</v>
      </c>
      <c r="B7" s="142" t="s">
        <v>195</v>
      </c>
      <c r="C7" s="143"/>
      <c r="D7" s="322"/>
      <c r="E7" s="319"/>
      <c r="F7" s="319"/>
      <c r="G7" s="319"/>
      <c r="H7" s="319"/>
    </row>
    <row r="8" spans="1:8" ht="30" customHeight="1">
      <c r="A8" s="582"/>
      <c r="B8" s="142" t="s">
        <v>135</v>
      </c>
      <c r="C8" s="143"/>
      <c r="D8" s="322"/>
      <c r="E8" s="319"/>
      <c r="F8" s="319"/>
      <c r="G8" s="319"/>
      <c r="H8" s="319"/>
    </row>
    <row r="9" spans="1:8" ht="39.75" customHeight="1">
      <c r="A9" s="583" t="s">
        <v>196</v>
      </c>
      <c r="B9" s="323" t="s">
        <v>136</v>
      </c>
      <c r="C9" s="102" t="s">
        <v>137</v>
      </c>
      <c r="D9" s="343" t="s">
        <v>191</v>
      </c>
      <c r="E9" s="319"/>
      <c r="F9" s="319"/>
      <c r="G9" s="319"/>
      <c r="H9" s="319"/>
    </row>
    <row r="10" spans="1:8" ht="30" customHeight="1">
      <c r="A10" s="584"/>
      <c r="B10" s="325" t="s">
        <v>139</v>
      </c>
      <c r="C10" s="102" t="s">
        <v>140</v>
      </c>
      <c r="D10" s="324"/>
      <c r="E10" s="319"/>
      <c r="F10" s="319"/>
      <c r="G10" s="319"/>
      <c r="H10" s="319"/>
    </row>
    <row r="11" spans="1:8" ht="37.5" customHeight="1">
      <c r="A11" s="585"/>
      <c r="B11" s="325" t="s">
        <v>197</v>
      </c>
      <c r="C11" s="102" t="s">
        <v>248</v>
      </c>
      <c r="D11" s="324"/>
      <c r="E11" s="319"/>
      <c r="F11" s="319"/>
      <c r="G11" s="319"/>
      <c r="H11" s="319"/>
    </row>
    <row r="12" spans="1:8" ht="30" customHeight="1">
      <c r="A12" s="583" t="s">
        <v>198</v>
      </c>
      <c r="B12" s="323" t="s">
        <v>136</v>
      </c>
      <c r="C12" s="102" t="s">
        <v>138</v>
      </c>
      <c r="D12" s="343" t="s">
        <v>191</v>
      </c>
      <c r="E12" s="319"/>
      <c r="F12" s="319"/>
      <c r="G12" s="319"/>
      <c r="H12" s="319"/>
    </row>
    <row r="13" spans="1:8" ht="30" customHeight="1">
      <c r="A13" s="584"/>
      <c r="B13" s="325" t="s">
        <v>139</v>
      </c>
      <c r="C13" s="102" t="s">
        <v>140</v>
      </c>
      <c r="D13" s="324"/>
      <c r="E13" s="319"/>
      <c r="F13" s="319"/>
      <c r="G13" s="319"/>
      <c r="H13" s="319"/>
    </row>
    <row r="14" spans="1:8" ht="30" customHeight="1">
      <c r="A14" s="585"/>
      <c r="B14" s="325" t="s">
        <v>197</v>
      </c>
      <c r="C14" s="102" t="s">
        <v>248</v>
      </c>
      <c r="D14" s="324"/>
      <c r="E14" s="319"/>
      <c r="F14" s="319"/>
      <c r="G14" s="319"/>
      <c r="H14" s="319"/>
    </row>
    <row r="15" spans="1:8" ht="30" customHeight="1">
      <c r="A15" s="548" t="s">
        <v>199</v>
      </c>
      <c r="B15" s="328"/>
      <c r="C15" s="329"/>
      <c r="D15" s="329"/>
      <c r="E15" s="319"/>
      <c r="F15" s="319"/>
      <c r="G15" s="319"/>
      <c r="H15" s="319"/>
    </row>
    <row r="16" spans="1:8" ht="30" customHeight="1">
      <c r="A16" s="327"/>
      <c r="B16" s="328"/>
      <c r="C16" s="329"/>
      <c r="D16" s="329"/>
      <c r="E16" s="319"/>
      <c r="F16" s="319"/>
      <c r="G16" s="319"/>
      <c r="H16" s="319"/>
    </row>
    <row r="17" spans="1:8" ht="30" customHeight="1">
      <c r="A17" s="316" t="s">
        <v>200</v>
      </c>
      <c r="B17" s="586"/>
      <c r="C17" s="586"/>
      <c r="D17" s="329"/>
      <c r="E17" s="319"/>
      <c r="F17" s="319"/>
      <c r="G17" s="319"/>
      <c r="H17" s="319"/>
    </row>
    <row r="18" spans="1:8" ht="33" customHeight="1">
      <c r="A18" s="320" t="s">
        <v>185</v>
      </c>
      <c r="B18" s="320" t="s">
        <v>186</v>
      </c>
      <c r="C18" s="320" t="s">
        <v>187</v>
      </c>
      <c r="D18" s="139" t="s">
        <v>188</v>
      </c>
    </row>
    <row r="19" spans="1:8" ht="30" customHeight="1">
      <c r="A19" s="577" t="s">
        <v>201</v>
      </c>
      <c r="B19" s="330" t="s">
        <v>202</v>
      </c>
      <c r="C19" s="143" t="s">
        <v>203</v>
      </c>
      <c r="D19" s="331"/>
      <c r="E19" s="319"/>
      <c r="F19" s="319"/>
      <c r="G19" s="319"/>
      <c r="H19" s="319"/>
    </row>
    <row r="20" spans="1:8" ht="30" customHeight="1">
      <c r="A20" s="578"/>
      <c r="B20" s="330" t="s">
        <v>204</v>
      </c>
      <c r="C20" s="143" t="s">
        <v>1808</v>
      </c>
      <c r="D20" s="343" t="s">
        <v>191</v>
      </c>
      <c r="E20" s="319"/>
      <c r="F20" s="319"/>
      <c r="G20" s="319"/>
      <c r="H20" s="319"/>
    </row>
    <row r="21" spans="1:8" ht="30" customHeight="1">
      <c r="A21" s="578"/>
      <c r="B21" s="330" t="s">
        <v>206</v>
      </c>
      <c r="C21" s="148" t="s">
        <v>1749</v>
      </c>
      <c r="D21" s="148"/>
      <c r="E21" s="319"/>
      <c r="F21" s="319"/>
      <c r="G21" s="319"/>
      <c r="H21" s="319"/>
    </row>
    <row r="22" spans="1:8" ht="30" customHeight="1">
      <c r="A22" s="578"/>
      <c r="B22" s="330" t="s">
        <v>208</v>
      </c>
      <c r="C22" s="143" t="s">
        <v>209</v>
      </c>
      <c r="D22" s="324"/>
      <c r="E22" s="319"/>
      <c r="F22" s="319"/>
      <c r="G22" s="319"/>
      <c r="H22" s="319"/>
    </row>
    <row r="23" spans="1:8" ht="30" customHeight="1">
      <c r="A23" s="579"/>
      <c r="B23" s="321" t="s">
        <v>210</v>
      </c>
      <c r="C23" s="143" t="s">
        <v>1809</v>
      </c>
      <c r="D23" s="343" t="s">
        <v>191</v>
      </c>
      <c r="E23" s="319"/>
      <c r="F23" s="319"/>
      <c r="G23" s="319"/>
      <c r="H23" s="319"/>
    </row>
    <row r="24" spans="1:8" ht="30" customHeight="1">
      <c r="A24" s="327"/>
      <c r="B24" s="328"/>
      <c r="C24" s="329"/>
      <c r="D24" s="329"/>
      <c r="E24" s="319"/>
      <c r="F24" s="319"/>
      <c r="G24" s="319"/>
      <c r="H24" s="319"/>
    </row>
    <row r="25" spans="1:8" ht="30" customHeight="1">
      <c r="A25" s="327" t="s">
        <v>212</v>
      </c>
      <c r="B25" s="328"/>
      <c r="C25" s="329"/>
      <c r="D25" s="329"/>
      <c r="E25" s="319"/>
      <c r="F25" s="319"/>
      <c r="G25" s="319"/>
      <c r="H25" s="319"/>
    </row>
    <row r="26" spans="1:8" ht="30" customHeight="1">
      <c r="A26" s="315" t="s">
        <v>213</v>
      </c>
      <c r="B26" s="587"/>
      <c r="C26" s="587"/>
      <c r="D26" s="329"/>
      <c r="E26" s="319"/>
      <c r="F26" s="319"/>
      <c r="G26" s="319"/>
      <c r="H26" s="319"/>
    </row>
    <row r="27" spans="1:8" ht="30" customHeight="1">
      <c r="A27" s="332" t="s">
        <v>214</v>
      </c>
      <c r="B27" s="587"/>
      <c r="C27" s="587"/>
      <c r="D27" s="329"/>
      <c r="E27" s="319"/>
      <c r="F27" s="319"/>
      <c r="G27" s="319"/>
      <c r="H27" s="319"/>
    </row>
    <row r="28" spans="1:8" ht="30" customHeight="1">
      <c r="A28" s="315" t="s">
        <v>215</v>
      </c>
      <c r="B28" s="587"/>
      <c r="C28" s="587"/>
      <c r="D28" s="329"/>
      <c r="E28" s="319"/>
      <c r="F28" s="319"/>
      <c r="G28" s="319"/>
      <c r="H28" s="319"/>
    </row>
    <row r="29" spans="1:8" ht="30" customHeight="1">
      <c r="A29" s="315" t="s">
        <v>216</v>
      </c>
      <c r="B29" s="587"/>
      <c r="C29" s="587"/>
      <c r="D29" s="329"/>
      <c r="E29" s="319"/>
      <c r="F29" s="319"/>
      <c r="G29" s="319"/>
      <c r="H29" s="319"/>
    </row>
    <row r="30" spans="1:8" ht="30" customHeight="1">
      <c r="A30" s="315" t="s">
        <v>217</v>
      </c>
      <c r="B30" s="587"/>
      <c r="C30" s="587"/>
      <c r="D30" s="329"/>
      <c r="E30" s="319"/>
      <c r="F30" s="319"/>
      <c r="G30" s="319"/>
      <c r="H30" s="319"/>
    </row>
    <row r="31" spans="1:8" ht="30" customHeight="1">
      <c r="A31" s="327"/>
      <c r="B31" s="328"/>
      <c r="C31" s="329"/>
      <c r="D31" s="329"/>
      <c r="E31" s="319"/>
      <c r="F31" s="319"/>
      <c r="G31" s="319"/>
      <c r="H31" s="319"/>
    </row>
    <row r="32" spans="1:8" ht="22.5" customHeight="1">
      <c r="A32" s="333" t="s">
        <v>218</v>
      </c>
      <c r="B32" s="317"/>
      <c r="C32" s="329"/>
      <c r="D32" s="329"/>
      <c r="E32" s="319"/>
      <c r="F32" s="319"/>
      <c r="G32" s="319"/>
      <c r="H32" s="319"/>
    </row>
    <row r="33" spans="1:8" ht="30" customHeight="1">
      <c r="A33" s="344"/>
      <c r="B33" s="345"/>
      <c r="C33" s="604" t="s">
        <v>251</v>
      </c>
      <c r="D33" s="605"/>
      <c r="E33" s="606"/>
      <c r="F33" s="604" t="s">
        <v>252</v>
      </c>
      <c r="G33" s="605"/>
      <c r="H33" s="606"/>
    </row>
    <row r="34" spans="1:8" ht="30" customHeight="1">
      <c r="A34" s="344"/>
      <c r="B34" s="145" t="s">
        <v>253</v>
      </c>
      <c r="C34" s="346" t="s">
        <v>222</v>
      </c>
      <c r="D34" s="146" t="s">
        <v>254</v>
      </c>
      <c r="E34" s="146" t="s">
        <v>255</v>
      </c>
      <c r="F34" s="346" t="s">
        <v>222</v>
      </c>
      <c r="G34" s="146" t="s">
        <v>254</v>
      </c>
      <c r="H34" s="146" t="s">
        <v>255</v>
      </c>
    </row>
    <row r="35" spans="1:8" ht="30" customHeight="1">
      <c r="A35" s="313" t="s">
        <v>225</v>
      </c>
      <c r="B35" s="340" t="s">
        <v>143</v>
      </c>
      <c r="C35" s="147" t="s">
        <v>144</v>
      </c>
      <c r="D35" s="147" t="s">
        <v>256</v>
      </c>
      <c r="E35" s="148"/>
      <c r="F35" s="147" t="s">
        <v>145</v>
      </c>
      <c r="G35" s="147" t="s">
        <v>145</v>
      </c>
      <c r="H35" s="148"/>
    </row>
    <row r="36" spans="1:8" ht="30" customHeight="1">
      <c r="A36" s="313" t="s">
        <v>226</v>
      </c>
      <c r="B36" s="347" t="s">
        <v>166</v>
      </c>
      <c r="C36" s="147" t="s">
        <v>163</v>
      </c>
      <c r="D36" s="148"/>
      <c r="E36" s="148"/>
      <c r="F36" s="147" t="s">
        <v>163</v>
      </c>
      <c r="G36" s="148"/>
      <c r="H36" s="148"/>
    </row>
    <row r="37" spans="1:8" ht="30" customHeight="1">
      <c r="A37" s="149" t="s">
        <v>227</v>
      </c>
      <c r="B37" s="347" t="s">
        <v>167</v>
      </c>
      <c r="C37" s="147" t="s">
        <v>165</v>
      </c>
      <c r="D37" s="148"/>
      <c r="E37" s="148"/>
      <c r="F37" s="147" t="s">
        <v>165</v>
      </c>
      <c r="G37" s="148"/>
      <c r="H37" s="148"/>
    </row>
    <row r="38" spans="1:8" ht="30" customHeight="1">
      <c r="A38" s="596" t="s">
        <v>1810</v>
      </c>
      <c r="B38" s="340" t="s">
        <v>146</v>
      </c>
      <c r="C38" s="147" t="s">
        <v>140</v>
      </c>
      <c r="D38" s="598" t="s">
        <v>181</v>
      </c>
      <c r="E38" s="148"/>
      <c r="F38" s="147" t="s">
        <v>140</v>
      </c>
      <c r="G38" s="598" t="s">
        <v>181</v>
      </c>
      <c r="H38" s="148"/>
    </row>
    <row r="39" spans="1:8" ht="30" customHeight="1">
      <c r="A39" s="597"/>
      <c r="B39" s="340" t="s">
        <v>147</v>
      </c>
      <c r="C39" s="147" t="s">
        <v>257</v>
      </c>
      <c r="D39" s="600"/>
      <c r="E39" s="148"/>
      <c r="F39" s="147" t="s">
        <v>257</v>
      </c>
      <c r="G39" s="600"/>
      <c r="H39" s="148"/>
    </row>
    <row r="40" spans="1:8" ht="30" customHeight="1">
      <c r="A40" s="613" t="s">
        <v>231</v>
      </c>
      <c r="B40" s="340" t="s">
        <v>150</v>
      </c>
      <c r="C40" s="102" t="s">
        <v>258</v>
      </c>
      <c r="D40" s="598" t="s">
        <v>1751</v>
      </c>
      <c r="E40" s="148"/>
      <c r="F40" s="102" t="s">
        <v>152</v>
      </c>
      <c r="G40" s="598" t="s">
        <v>183</v>
      </c>
      <c r="H40" s="148"/>
    </row>
    <row r="41" spans="1:8" ht="30" customHeight="1">
      <c r="A41" s="614"/>
      <c r="B41" s="340" t="s">
        <v>146</v>
      </c>
      <c r="C41" s="147" t="s">
        <v>140</v>
      </c>
      <c r="D41" s="599"/>
      <c r="E41" s="148"/>
      <c r="F41" s="147" t="s">
        <v>140</v>
      </c>
      <c r="G41" s="599"/>
      <c r="H41" s="148"/>
    </row>
    <row r="42" spans="1:8" ht="30" customHeight="1">
      <c r="A42" s="614"/>
      <c r="B42" s="340" t="s">
        <v>259</v>
      </c>
      <c r="C42" s="147" t="s">
        <v>260</v>
      </c>
      <c r="D42" s="599"/>
      <c r="E42" s="148"/>
      <c r="F42" s="147" t="s">
        <v>155</v>
      </c>
      <c r="G42" s="599"/>
      <c r="H42" s="148"/>
    </row>
    <row r="43" spans="1:8" ht="30" customHeight="1">
      <c r="A43" s="614"/>
      <c r="B43" s="340" t="s">
        <v>147</v>
      </c>
      <c r="C43" s="147" t="s">
        <v>149</v>
      </c>
      <c r="D43" s="600"/>
      <c r="E43" s="148"/>
      <c r="F43" s="147" t="s">
        <v>149</v>
      </c>
      <c r="G43" s="600"/>
      <c r="H43" s="148"/>
    </row>
    <row r="44" spans="1:8" ht="30" customHeight="1">
      <c r="A44" s="614"/>
      <c r="B44" s="601" t="s">
        <v>156</v>
      </c>
      <c r="C44" s="147" t="s">
        <v>157</v>
      </c>
      <c r="D44" s="148"/>
      <c r="E44" s="147" t="s">
        <v>2788</v>
      </c>
      <c r="F44" s="147" t="s">
        <v>157</v>
      </c>
      <c r="G44" s="148"/>
      <c r="H44" s="147" t="s">
        <v>2788</v>
      </c>
    </row>
    <row r="45" spans="1:8" ht="30" customHeight="1">
      <c r="A45" s="614"/>
      <c r="B45" s="602"/>
      <c r="C45" s="147" t="s">
        <v>158</v>
      </c>
      <c r="D45" s="148"/>
      <c r="E45" s="147" t="s">
        <v>2789</v>
      </c>
      <c r="F45" s="147" t="s">
        <v>158</v>
      </c>
      <c r="G45" s="148"/>
      <c r="H45" s="147" t="s">
        <v>2789</v>
      </c>
    </row>
    <row r="46" spans="1:8" ht="30" customHeight="1">
      <c r="A46" s="614"/>
      <c r="B46" s="602"/>
      <c r="C46" s="147" t="s">
        <v>159</v>
      </c>
      <c r="D46" s="148"/>
      <c r="E46" s="147" t="s">
        <v>2790</v>
      </c>
      <c r="F46" s="147" t="s">
        <v>159</v>
      </c>
      <c r="G46" s="148"/>
      <c r="H46" s="147" t="s">
        <v>2790</v>
      </c>
    </row>
    <row r="47" spans="1:8" ht="30" customHeight="1">
      <c r="A47" s="614"/>
      <c r="B47" s="602"/>
      <c r="C47" s="147" t="s">
        <v>160</v>
      </c>
      <c r="D47" s="148"/>
      <c r="E47" s="147" t="s">
        <v>262</v>
      </c>
      <c r="F47" s="147" t="s">
        <v>160</v>
      </c>
      <c r="G47" s="148"/>
      <c r="H47" s="147" t="s">
        <v>262</v>
      </c>
    </row>
    <row r="48" spans="1:8" ht="30" customHeight="1">
      <c r="A48" s="597"/>
      <c r="B48" s="603"/>
      <c r="C48" s="147" t="s">
        <v>161</v>
      </c>
      <c r="D48" s="148"/>
      <c r="E48" s="147" t="s">
        <v>262</v>
      </c>
      <c r="F48" s="147" t="s">
        <v>161</v>
      </c>
      <c r="G48" s="148"/>
      <c r="H48" s="147" t="s">
        <v>262</v>
      </c>
    </row>
    <row r="49" spans="1:8" ht="30" customHeight="1">
      <c r="A49" s="150" t="s">
        <v>233</v>
      </c>
      <c r="B49" s="340" t="s">
        <v>162</v>
      </c>
      <c r="C49" s="147" t="s">
        <v>163</v>
      </c>
      <c r="D49" s="148"/>
      <c r="E49" s="148"/>
      <c r="F49" s="147" t="s">
        <v>163</v>
      </c>
      <c r="G49" s="148"/>
      <c r="H49" s="148"/>
    </row>
    <row r="50" spans="1:8" ht="30" customHeight="1">
      <c r="A50" s="150" t="s">
        <v>263</v>
      </c>
      <c r="B50" s="340" t="s">
        <v>264</v>
      </c>
      <c r="C50" s="147" t="s">
        <v>265</v>
      </c>
      <c r="D50" s="148"/>
      <c r="E50" s="147" t="s">
        <v>2791</v>
      </c>
      <c r="F50" s="147" t="s">
        <v>172</v>
      </c>
      <c r="G50" s="148"/>
      <c r="H50" s="147" t="s">
        <v>2791</v>
      </c>
    </row>
    <row r="51" spans="1:8" ht="30" customHeight="1">
      <c r="A51" s="314" t="s">
        <v>236</v>
      </c>
      <c r="B51" s="381" t="s">
        <v>54</v>
      </c>
      <c r="C51" s="379" t="s">
        <v>164</v>
      </c>
      <c r="D51" s="380"/>
      <c r="E51" s="380"/>
      <c r="F51" s="379" t="s">
        <v>164</v>
      </c>
      <c r="G51" s="380"/>
      <c r="H51" s="380"/>
    </row>
    <row r="52" spans="1:8" ht="30" customHeight="1">
      <c r="A52" s="607" t="s">
        <v>266</v>
      </c>
      <c r="B52" s="609" t="s">
        <v>55</v>
      </c>
      <c r="C52" s="147" t="s">
        <v>267</v>
      </c>
      <c r="D52" s="148"/>
      <c r="E52" s="151"/>
      <c r="F52" s="147" t="s">
        <v>267</v>
      </c>
      <c r="G52" s="148"/>
      <c r="H52" s="151"/>
    </row>
    <row r="53" spans="1:8" ht="30" customHeight="1">
      <c r="A53" s="608"/>
      <c r="B53" s="610"/>
      <c r="C53" s="147" t="s">
        <v>268</v>
      </c>
      <c r="D53" s="148"/>
      <c r="E53" s="151"/>
      <c r="F53" s="147" t="s">
        <v>268</v>
      </c>
      <c r="G53" s="148"/>
      <c r="H53" s="151"/>
    </row>
    <row r="54" spans="1:8" ht="30" customHeight="1">
      <c r="A54" s="607" t="s">
        <v>269</v>
      </c>
      <c r="B54" s="609" t="s">
        <v>55</v>
      </c>
      <c r="C54" s="147" t="s">
        <v>267</v>
      </c>
      <c r="D54" s="148"/>
      <c r="E54" s="151"/>
      <c r="F54" s="147" t="s">
        <v>267</v>
      </c>
      <c r="G54" s="148"/>
      <c r="H54" s="151"/>
    </row>
    <row r="55" spans="1:8" ht="30" customHeight="1">
      <c r="A55" s="611"/>
      <c r="B55" s="612"/>
      <c r="C55" s="147" t="s">
        <v>268</v>
      </c>
      <c r="D55" s="148"/>
      <c r="E55" s="151"/>
      <c r="F55" s="147" t="s">
        <v>268</v>
      </c>
      <c r="G55" s="148"/>
      <c r="H55" s="151"/>
    </row>
    <row r="56" spans="1:8" ht="30" customHeight="1">
      <c r="A56" s="608"/>
      <c r="B56" s="610"/>
      <c r="C56" s="147" t="s">
        <v>270</v>
      </c>
      <c r="D56" s="148"/>
      <c r="E56" s="151"/>
      <c r="F56" s="147" t="s">
        <v>270</v>
      </c>
      <c r="G56" s="148"/>
      <c r="H56" s="151"/>
    </row>
    <row r="57" spans="1:8" ht="30" customHeight="1">
      <c r="A57" s="341" t="s">
        <v>240</v>
      </c>
      <c r="B57" s="337" t="s">
        <v>62</v>
      </c>
      <c r="C57" s="102" t="s">
        <v>165</v>
      </c>
      <c r="D57" s="148"/>
      <c r="E57" s="102" t="s">
        <v>2792</v>
      </c>
      <c r="F57" s="102" t="s">
        <v>165</v>
      </c>
      <c r="G57" s="148"/>
      <c r="H57" s="102" t="s">
        <v>2792</v>
      </c>
    </row>
    <row r="58" spans="1:8" ht="30" customHeight="1">
      <c r="A58" s="341" t="s">
        <v>241</v>
      </c>
      <c r="B58" s="337" t="s">
        <v>64</v>
      </c>
      <c r="C58" s="102" t="s">
        <v>165</v>
      </c>
      <c r="D58" s="148"/>
      <c r="E58" s="326" t="s">
        <v>2793</v>
      </c>
      <c r="F58" s="102" t="s">
        <v>165</v>
      </c>
      <c r="G58" s="148"/>
      <c r="H58" s="326" t="s">
        <v>2793</v>
      </c>
    </row>
    <row r="59" spans="1:8" ht="30" customHeight="1">
      <c r="A59" s="341" t="s">
        <v>242</v>
      </c>
      <c r="B59" s="337" t="s">
        <v>66</v>
      </c>
      <c r="C59" s="102" t="s">
        <v>165</v>
      </c>
      <c r="D59" s="148"/>
      <c r="E59" s="326" t="s">
        <v>2794</v>
      </c>
      <c r="F59" s="102" t="s">
        <v>165</v>
      </c>
      <c r="G59" s="148"/>
      <c r="H59" s="326" t="s">
        <v>2794</v>
      </c>
    </row>
    <row r="60" spans="1:8" ht="30" customHeight="1">
      <c r="A60" s="341" t="s">
        <v>243</v>
      </c>
      <c r="B60" s="337" t="s">
        <v>69</v>
      </c>
      <c r="C60" s="102" t="s">
        <v>165</v>
      </c>
      <c r="D60" s="148"/>
      <c r="E60" s="326" t="s">
        <v>2795</v>
      </c>
      <c r="F60" s="102" t="s">
        <v>165</v>
      </c>
      <c r="G60" s="148"/>
      <c r="H60" s="326" t="s">
        <v>2795</v>
      </c>
    </row>
    <row r="61" spans="1:8" ht="30" customHeight="1">
      <c r="A61" s="341" t="s">
        <v>244</v>
      </c>
      <c r="B61" s="337" t="s">
        <v>60</v>
      </c>
      <c r="C61" s="102" t="s">
        <v>165</v>
      </c>
      <c r="D61" s="148"/>
      <c r="E61" s="137"/>
      <c r="F61" s="102" t="s">
        <v>165</v>
      </c>
      <c r="G61" s="148"/>
      <c r="H61" s="137"/>
    </row>
    <row r="62" spans="1:8" ht="30" customHeight="1">
      <c r="A62" s="341" t="s">
        <v>245</v>
      </c>
      <c r="B62" s="337" t="s">
        <v>58</v>
      </c>
      <c r="C62" s="102" t="s">
        <v>165</v>
      </c>
      <c r="D62" s="148"/>
      <c r="E62" s="137"/>
      <c r="F62" s="102" t="s">
        <v>165</v>
      </c>
      <c r="G62" s="148"/>
      <c r="H62" s="137"/>
    </row>
    <row r="63" spans="1:8" ht="30" customHeight="1">
      <c r="A63" s="341" t="s">
        <v>246</v>
      </c>
      <c r="B63" s="337" t="s">
        <v>82</v>
      </c>
      <c r="C63" s="102" t="s">
        <v>165</v>
      </c>
      <c r="D63" s="148"/>
      <c r="E63" s="137"/>
      <c r="F63" s="102" t="s">
        <v>165</v>
      </c>
      <c r="G63" s="148"/>
      <c r="H63" s="137"/>
    </row>
  </sheetData>
  <mergeCells count="24">
    <mergeCell ref="A52:A53"/>
    <mergeCell ref="B52:B53"/>
    <mergeCell ref="A54:A56"/>
    <mergeCell ref="B54:B56"/>
    <mergeCell ref="A40:A48"/>
    <mergeCell ref="D40:D43"/>
    <mergeCell ref="G40:G43"/>
    <mergeCell ref="B44:B48"/>
    <mergeCell ref="C33:E33"/>
    <mergeCell ref="B30:C30"/>
    <mergeCell ref="F33:H33"/>
    <mergeCell ref="D38:D39"/>
    <mergeCell ref="G38:G39"/>
    <mergeCell ref="B17:C17"/>
    <mergeCell ref="B26:C26"/>
    <mergeCell ref="B27:C27"/>
    <mergeCell ref="B28:C28"/>
    <mergeCell ref="B29:C29"/>
    <mergeCell ref="A3:A6"/>
    <mergeCell ref="A7:A8"/>
    <mergeCell ref="A9:A11"/>
    <mergeCell ref="A12:A14"/>
    <mergeCell ref="A38:A39"/>
    <mergeCell ref="A19:A23"/>
  </mergeCells>
  <phoneticPr fontId="3"/>
  <pageMargins left="0.7" right="0.7" top="0.75" bottom="0.75" header="0.3" footer="0.3"/>
  <pageSetup paperSize="9" scale="77" orientation="portrait" r:id="rId1"/>
  <extLst>
    <ext xmlns:x14="http://schemas.microsoft.com/office/spreadsheetml/2009/9/main" uri="{CCE6A557-97BC-4b89-ADB6-D9C93CAAB3DF}">
      <x14:dataValidations xmlns:xm="http://schemas.microsoft.com/office/excel/2006/main" count="26">
        <x14:dataValidation type="list" allowBlank="1" showInputMessage="1" showErrorMessage="1" xr:uid="{B9B47DC0-8E6D-4550-A5B1-F375B6E2D880}">
          <x14:formula1>
            <xm:f>'ICH-JP CV Dropdown list'!$H$5:$H$10</xm:f>
          </x14:formula1>
          <xm:sqref>C11 C14</xm:sqref>
        </x14:dataValidation>
        <x14:dataValidation type="list" allowBlank="1" showInputMessage="1" showErrorMessage="1" xr:uid="{9435A617-8C9E-41B4-84AF-37FBED312B07}">
          <x14:formula1>
            <xm:f>'User-Defined KW Dropdown List'!$C$13:$J$13</xm:f>
          </x14:formula1>
          <xm:sqref>C10 F41 F38 C41 C38 C13</xm:sqref>
        </x14:dataValidation>
        <x14:dataValidation type="list" allowBlank="1" showInputMessage="1" showErrorMessage="1" xr:uid="{91CC389C-53EE-49A9-8BF2-D4B9E8A6E247}">
          <x14:formula1>
            <xm:f>'User-Defined KW Dropdown List'!$C$7:$J$7</xm:f>
          </x14:formula1>
          <xm:sqref>C9 C12</xm:sqref>
        </x14:dataValidation>
        <x14:dataValidation type="list" allowBlank="1" showInputMessage="1" showErrorMessage="1" xr:uid="{8D46FA40-DEA0-4547-9336-E487725FC066}">
          <x14:formula1>
            <xm:f>'User-Defined KW Dropdown List'!$C$6:$J$6</xm:f>
          </x14:formula1>
          <xm:sqref>C8</xm:sqref>
        </x14:dataValidation>
        <x14:dataValidation type="list" allowBlank="1" showInputMessage="1" showErrorMessage="1" xr:uid="{4DB48266-81A3-428B-9427-FB9ADA5D968B}">
          <x14:formula1>
            <xm:f>'User-Defined KW Dropdown List'!$C$5:$J$5</xm:f>
          </x14:formula1>
          <xm:sqref>C7</xm:sqref>
        </x14:dataValidation>
        <x14:dataValidation type="list" allowBlank="1" showInputMessage="1" showErrorMessage="1" xr:uid="{8AC0306F-2108-4C36-B61C-E12B95EB8764}">
          <x14:formula1>
            <xm:f>'ICH-JP CV Dropdown list'!$G$5:$G$23</xm:f>
          </x14:formula1>
          <xm:sqref>C6</xm:sqref>
        </x14:dataValidation>
        <x14:dataValidation type="list" allowBlank="1" showInputMessage="1" showErrorMessage="1" xr:uid="{1700C442-CADA-4041-AB5C-774A258A4309}">
          <x14:formula1>
            <xm:f>'User-Defined KW Dropdown List'!$C$4:$J$4</xm:f>
          </x14:formula1>
          <xm:sqref>C5</xm:sqref>
        </x14:dataValidation>
        <x14:dataValidation type="list" allowBlank="1" showInputMessage="1" showErrorMessage="1" xr:uid="{9224EAD9-367B-441F-A524-CA14BF3030E2}">
          <x14:formula1>
            <xm:f>'User-Defined KW Dropdown List'!$C$3:$J$3</xm:f>
          </x14:formula1>
          <xm:sqref>C4</xm:sqref>
        </x14:dataValidation>
        <x14:dataValidation type="list" allowBlank="1" showInputMessage="1" showErrorMessage="1" xr:uid="{5398C2A2-1C7F-46C6-8234-F5DE6EE2B76A}">
          <x14:formula1>
            <xm:f>'User-Defined KW Dropdown List'!$C$2:$J$2</xm:f>
          </x14:formula1>
          <xm:sqref>C3</xm:sqref>
        </x14:dataValidation>
        <x14:dataValidation type="list" allowBlank="1" showInputMessage="1" showErrorMessage="1" xr:uid="{3A88759B-4240-4E5B-8498-90BBAC82703F}">
          <x14:formula1>
            <xm:f>'ICH-JP CV Dropdown list'!$C$5:$C$14</xm:f>
          </x14:formula1>
          <xm:sqref>C20</xm:sqref>
        </x14:dataValidation>
        <x14:dataValidation type="list" allowBlank="1" showInputMessage="1" showErrorMessage="1" xr:uid="{E90D6B0B-3B96-4252-B9E7-5B28CEEDAC41}">
          <x14:formula1>
            <xm:f>'ICH-JP CV Dropdown list'!$B$5:$B$8</xm:f>
          </x14:formula1>
          <xm:sqref>C19</xm:sqref>
        </x14:dataValidation>
        <x14:dataValidation type="list" allowBlank="1" showInputMessage="1" showErrorMessage="1" xr:uid="{87E360F8-55ED-4B97-812E-C270CF0C5EB3}">
          <x14:formula1>
            <xm:f>'ICH-JP CV Dropdown list'!$F$5:$F$10</xm:f>
          </x14:formula1>
          <xm:sqref>C22</xm:sqref>
        </x14:dataValidation>
        <x14:dataValidation type="list" allowBlank="1" showInputMessage="1" showErrorMessage="1" xr:uid="{4D74A03B-3413-441A-A751-CAA049E36003}">
          <x14:formula1>
            <xm:f>'User-Defined KW Dropdown List'!$C$29:$J$29</xm:f>
          </x14:formula1>
          <xm:sqref>D35 G35</xm:sqref>
        </x14:dataValidation>
        <x14:dataValidation type="list" allowBlank="1" showInputMessage="1" showErrorMessage="1" xr:uid="{F75E1ACF-871A-472B-9C1C-C297DA8F5CDA}">
          <x14:formula1>
            <xm:f>'User-Defined KW Dropdown List'!$C$30:$J$30</xm:f>
          </x14:formula1>
          <xm:sqref>D38:D39 G38:G39</xm:sqref>
        </x14:dataValidation>
        <x14:dataValidation type="list" allowBlank="1" showInputMessage="1" showErrorMessage="1" xr:uid="{3208082F-AE71-4019-90BF-8D45D68D330A}">
          <x14:formula1>
            <xm:f>'User-Defined KW Dropdown List'!$C$31:$J$31</xm:f>
          </x14:formula1>
          <xm:sqref>D40:D43 G40:G43</xm:sqref>
        </x14:dataValidation>
        <x14:dataValidation type="list" allowBlank="1" showInputMessage="1" showErrorMessage="1" xr:uid="{08C6148B-A09D-486A-B0BC-D52EEC4F4643}">
          <x14:formula1>
            <xm:f>'User-Defined KW Dropdown List'!$C$24:$J$24</xm:f>
          </x14:formula1>
          <xm:sqref>C52:C56 F52:F56</xm:sqref>
        </x14:dataValidation>
        <x14:dataValidation type="list" allowBlank="1" showInputMessage="1" showErrorMessage="1" xr:uid="{CDDE6CE3-C36E-4921-8578-BF5DE73C844D}">
          <x14:formula1>
            <xm:f>'User-Defined KW Dropdown List'!$C$22:$J$22</xm:f>
          </x14:formula1>
          <xm:sqref>C50 F50</xm:sqref>
        </x14:dataValidation>
        <x14:dataValidation type="list" allowBlank="1" showInputMessage="1" showErrorMessage="1" xr:uid="{78AF9791-6C65-4B2D-B390-34D2EDBE6049}">
          <x14:formula1>
            <xm:f>'User-Defined KW Dropdown List'!$C$18:$J$18</xm:f>
          </x14:formula1>
          <xm:sqref>C49 F51 F49 C51</xm:sqref>
        </x14:dataValidation>
        <x14:dataValidation type="list" allowBlank="1" showInputMessage="1" showErrorMessage="1" xr:uid="{3F4CBDD3-3AB1-4E66-AA13-A8D38A8AEDE8}">
          <x14:formula1>
            <xm:f>'User-Defined KW Dropdown List'!$C$17:$J$17</xm:f>
          </x14:formula1>
          <xm:sqref>C44:C48 F44:F48</xm:sqref>
        </x14:dataValidation>
        <x14:dataValidation type="list" allowBlank="1" showInputMessage="1" showErrorMessage="1" xr:uid="{D87F6EE3-35F1-4A31-AB03-1B0B32FD0E73}">
          <x14:formula1>
            <xm:f>'User-Defined KW Dropdown List'!$C$16:$J$16</xm:f>
          </x14:formula1>
          <xm:sqref>C42 F42</xm:sqref>
        </x14:dataValidation>
        <x14:dataValidation type="list" allowBlank="1" showInputMessage="1" showErrorMessage="1" xr:uid="{BA47CB99-FA9C-407F-98D3-FD75A4A5DAAD}">
          <x14:formula1>
            <xm:f>'User-Defined KW Dropdown List'!$C$15:$J$15</xm:f>
          </x14:formula1>
          <xm:sqref>C40 F40</xm:sqref>
        </x14:dataValidation>
        <x14:dataValidation type="list" allowBlank="1" showInputMessage="1" showErrorMessage="1" xr:uid="{2D84E3A6-9433-477D-814A-73E66D155616}">
          <x14:formula1>
            <xm:f>'User-Defined KW Dropdown List'!$C$14:$J$14</xm:f>
          </x14:formula1>
          <xm:sqref>C39 F43 F39 C43</xm:sqref>
        </x14:dataValidation>
        <x14:dataValidation type="list" allowBlank="1" showInputMessage="1" showErrorMessage="1" xr:uid="{A39C8B1D-8350-4FA4-ACFE-95B173C01BE9}">
          <x14:formula1>
            <xm:f>'User-Defined KW Dropdown List'!$C$21:$J$21</xm:f>
          </x14:formula1>
          <xm:sqref>C37 F37</xm:sqref>
        </x14:dataValidation>
        <x14:dataValidation type="list" allowBlank="1" showInputMessage="1" showErrorMessage="1" xr:uid="{92F7CED7-130C-4BB0-A964-3AC1EF6F0B33}">
          <x14:formula1>
            <xm:f>'User-Defined KW Dropdown List'!$C$20:$J$20</xm:f>
          </x14:formula1>
          <xm:sqref>C36 F36</xm:sqref>
        </x14:dataValidation>
        <x14:dataValidation type="list" allowBlank="1" showInputMessage="1" showErrorMessage="1" xr:uid="{864E7E06-41B6-475B-B4B2-0918CE1A49CF}">
          <x14:formula1>
            <xm:f>'User-Defined KW Dropdown List'!$C$12:$J$12</xm:f>
          </x14:formula1>
          <xm:sqref>C35 F35</xm:sqref>
        </x14:dataValidation>
        <x14:dataValidation type="list" allowBlank="1" showInputMessage="1" showErrorMessage="1" xr:uid="{5AED2247-64AB-4501-B387-029C70A22787}">
          <x14:formula1>
            <xm:f>'User-Defined KW Dropdown List'!#REF!</xm:f>
          </x14:formula1>
          <xm:sqref>F57:F63 C57:C63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523C0-5B5F-4E84-B2EC-42CFD6139316}">
  <sheetPr>
    <outlinePr summaryBelow="0" summaryRight="0"/>
  </sheetPr>
  <dimension ref="A1:K51"/>
  <sheetViews>
    <sheetView zoomScale="70" zoomScaleNormal="70" workbookViewId="0"/>
  </sheetViews>
  <sheetFormatPr defaultColWidth="8" defaultRowHeight="15.75" outlineLevelCol="1"/>
  <cols>
    <col min="1" max="2" width="13.375" style="85" customWidth="1"/>
    <col min="3" max="3" width="12.375" style="69" customWidth="1" outlineLevel="1"/>
    <col min="4" max="4" width="15.625" style="68" customWidth="1"/>
    <col min="5" max="5" width="9" style="68" customWidth="1" outlineLevel="1"/>
    <col min="6" max="6" width="8.75" style="68" customWidth="1" outlineLevel="1"/>
    <col min="7" max="7" width="12" style="68" bestFit="1" customWidth="1" outlineLevel="1"/>
    <col min="8" max="8" width="48.375" style="69" customWidth="1" outlineLevel="1"/>
    <col min="9" max="9" width="43.375" style="69" customWidth="1" outlineLevel="1"/>
    <col min="10" max="10" width="25.375" style="69" customWidth="1" outlineLevel="1"/>
    <col min="11" max="11" width="21.625" style="69" customWidth="1" outlineLevel="1"/>
    <col min="12" max="16384" width="8" style="69"/>
  </cols>
  <sheetData>
    <row r="1" spans="1:11" s="68" customFormat="1" ht="14.45" customHeight="1">
      <c r="A1" s="86" t="s">
        <v>271</v>
      </c>
      <c r="B1" s="86" t="s">
        <v>1811</v>
      </c>
      <c r="E1" s="68" t="s">
        <v>271</v>
      </c>
      <c r="F1" s="68" t="s">
        <v>271</v>
      </c>
      <c r="J1" s="68" t="s">
        <v>273</v>
      </c>
      <c r="K1" s="68" t="s">
        <v>273</v>
      </c>
    </row>
    <row r="2" spans="1:11" ht="18.75" customHeight="1">
      <c r="A2" s="615" t="s">
        <v>274</v>
      </c>
      <c r="B2" s="669" t="s">
        <v>1812</v>
      </c>
      <c r="C2" s="618" t="s">
        <v>275</v>
      </c>
      <c r="D2" s="618" t="s">
        <v>276</v>
      </c>
      <c r="E2" s="618" t="s">
        <v>277</v>
      </c>
      <c r="F2" s="618" t="s">
        <v>278</v>
      </c>
      <c r="G2" s="664" t="s">
        <v>551</v>
      </c>
      <c r="H2" s="618" t="s">
        <v>280</v>
      </c>
      <c r="I2" s="620" t="s">
        <v>281</v>
      </c>
      <c r="J2" s="622" t="s">
        <v>52</v>
      </c>
      <c r="K2" s="622" t="s">
        <v>282</v>
      </c>
    </row>
    <row r="3" spans="1:11" s="70" customFormat="1" collapsed="1">
      <c r="A3" s="616"/>
      <c r="B3" s="670"/>
      <c r="C3" s="619"/>
      <c r="D3" s="619"/>
      <c r="E3" s="619"/>
      <c r="F3" s="619"/>
      <c r="G3" s="665"/>
      <c r="H3" s="619" t="s">
        <v>283</v>
      </c>
      <c r="I3" s="621"/>
      <c r="J3" s="623"/>
      <c r="K3" s="623"/>
    </row>
    <row r="4" spans="1:11" s="446" customFormat="1">
      <c r="A4" s="231" t="s">
        <v>284</v>
      </c>
      <c r="B4" s="231"/>
      <c r="C4" s="233"/>
      <c r="D4" s="264"/>
      <c r="E4" s="233"/>
      <c r="F4" s="233"/>
      <c r="G4" s="233"/>
      <c r="H4" s="233"/>
      <c r="I4" s="239" t="s">
        <v>271</v>
      </c>
      <c r="J4" s="239"/>
      <c r="K4" s="233"/>
    </row>
    <row r="5" spans="1:11">
      <c r="A5" s="81"/>
      <c r="B5" s="81"/>
      <c r="C5" s="81"/>
      <c r="D5" s="81"/>
      <c r="E5" s="81"/>
      <c r="F5" s="81"/>
      <c r="G5" s="81"/>
      <c r="H5" s="81"/>
      <c r="I5" s="81"/>
      <c r="J5" s="79"/>
      <c r="K5" s="81"/>
    </row>
    <row r="6" spans="1:11" s="446" customFormat="1">
      <c r="A6" s="231" t="s">
        <v>1783</v>
      </c>
      <c r="B6" s="231"/>
      <c r="C6" s="233"/>
      <c r="D6" s="264"/>
      <c r="E6" s="233"/>
      <c r="F6" s="233"/>
      <c r="G6" s="233"/>
      <c r="H6" s="233"/>
      <c r="I6" s="239" t="s">
        <v>271</v>
      </c>
      <c r="J6" s="239"/>
      <c r="K6" s="233"/>
    </row>
    <row r="7" spans="1:11">
      <c r="A7" s="71" t="s">
        <v>295</v>
      </c>
      <c r="B7" s="350" t="s">
        <v>296</v>
      </c>
      <c r="C7" s="72">
        <v>1000</v>
      </c>
      <c r="D7" s="99" t="s">
        <v>287</v>
      </c>
      <c r="E7" s="73">
        <v>5</v>
      </c>
      <c r="F7" s="99" t="s">
        <v>1755</v>
      </c>
      <c r="G7" s="71" t="s">
        <v>295</v>
      </c>
      <c r="H7" s="74" t="s">
        <v>297</v>
      </c>
      <c r="I7" s="101" t="s">
        <v>298</v>
      </c>
      <c r="J7" s="79"/>
      <c r="K7" s="80"/>
    </row>
    <row r="8" spans="1:11">
      <c r="A8" s="71" t="s">
        <v>299</v>
      </c>
      <c r="B8" s="350" t="s">
        <v>296</v>
      </c>
      <c r="C8" s="74">
        <v>2000</v>
      </c>
      <c r="D8" s="99" t="s">
        <v>287</v>
      </c>
      <c r="E8" s="88">
        <v>5</v>
      </c>
      <c r="F8" s="99" t="s">
        <v>1755</v>
      </c>
      <c r="G8" s="71" t="s">
        <v>299</v>
      </c>
      <c r="H8" s="74" t="s">
        <v>300</v>
      </c>
      <c r="I8" s="72" t="s">
        <v>301</v>
      </c>
      <c r="J8" s="79"/>
      <c r="K8" s="80"/>
    </row>
    <row r="9" spans="1:11" s="446" customFormat="1">
      <c r="A9" s="231" t="s">
        <v>302</v>
      </c>
      <c r="B9" s="231"/>
      <c r="C9" s="233"/>
      <c r="D9" s="264"/>
      <c r="E9" s="233"/>
      <c r="F9" s="233"/>
      <c r="G9" s="233"/>
      <c r="H9" s="233"/>
      <c r="I9" s="239" t="s">
        <v>271</v>
      </c>
      <c r="J9" s="239"/>
      <c r="K9" s="233"/>
    </row>
    <row r="10" spans="1:11">
      <c r="A10" s="81"/>
      <c r="B10" s="81"/>
      <c r="C10" s="81"/>
      <c r="D10" s="81"/>
      <c r="E10" s="81"/>
      <c r="F10" s="81"/>
      <c r="G10" s="81"/>
      <c r="H10" s="81"/>
      <c r="I10" s="81"/>
      <c r="J10" s="79"/>
      <c r="K10" s="81"/>
    </row>
    <row r="11" spans="1:11" s="446" customFormat="1">
      <c r="A11" s="231" t="s">
        <v>310</v>
      </c>
      <c r="B11" s="231"/>
      <c r="C11" s="233"/>
      <c r="D11" s="264"/>
      <c r="E11" s="233"/>
      <c r="F11" s="233"/>
      <c r="G11" s="233"/>
      <c r="H11" s="233"/>
      <c r="I11" s="239" t="s">
        <v>271</v>
      </c>
      <c r="J11" s="239"/>
      <c r="K11" s="233"/>
    </row>
    <row r="12" spans="1:11">
      <c r="A12" s="81"/>
      <c r="B12" s="81"/>
      <c r="C12" s="81"/>
      <c r="D12" s="81"/>
      <c r="E12" s="81"/>
      <c r="F12" s="81"/>
      <c r="G12" s="81"/>
      <c r="H12" s="81"/>
      <c r="I12" s="81"/>
      <c r="J12" s="79"/>
      <c r="K12" s="81"/>
    </row>
    <row r="13" spans="1:11" s="446" customFormat="1">
      <c r="A13" s="231" t="s">
        <v>315</v>
      </c>
      <c r="B13" s="231"/>
      <c r="C13" s="233"/>
      <c r="D13" s="264"/>
      <c r="E13" s="233"/>
      <c r="F13" s="233"/>
      <c r="G13" s="233"/>
      <c r="H13" s="233"/>
      <c r="I13" s="239" t="s">
        <v>271</v>
      </c>
      <c r="J13" s="239"/>
      <c r="K13" s="233"/>
    </row>
    <row r="14" spans="1:11">
      <c r="A14" s="71" t="s">
        <v>316</v>
      </c>
      <c r="B14" s="350" t="s">
        <v>317</v>
      </c>
      <c r="C14" s="74">
        <v>1000</v>
      </c>
      <c r="D14" s="99" t="s">
        <v>287</v>
      </c>
      <c r="E14" s="88">
        <v>5</v>
      </c>
      <c r="F14" s="99" t="s">
        <v>1755</v>
      </c>
      <c r="G14" s="71" t="s">
        <v>316</v>
      </c>
      <c r="H14" s="74" t="s">
        <v>318</v>
      </c>
      <c r="I14" s="101" t="s">
        <v>319</v>
      </c>
      <c r="J14" s="79"/>
      <c r="K14" s="80"/>
    </row>
    <row r="15" spans="1:11" s="446" customFormat="1">
      <c r="A15" s="231" t="s">
        <v>320</v>
      </c>
      <c r="B15" s="231"/>
      <c r="C15" s="233"/>
      <c r="D15" s="234"/>
      <c r="E15" s="233"/>
      <c r="F15" s="233"/>
      <c r="G15" s="233"/>
      <c r="H15" s="234"/>
      <c r="I15" s="239"/>
      <c r="J15" s="239"/>
      <c r="K15" s="233"/>
    </row>
    <row r="16" spans="1:11">
      <c r="A16" s="71" t="s">
        <v>321</v>
      </c>
      <c r="B16" s="350" t="s">
        <v>322</v>
      </c>
      <c r="C16" s="74">
        <v>1000</v>
      </c>
      <c r="D16" s="99" t="s">
        <v>287</v>
      </c>
      <c r="E16" s="88">
        <v>5</v>
      </c>
      <c r="F16" s="99" t="s">
        <v>1755</v>
      </c>
      <c r="G16" s="71" t="s">
        <v>321</v>
      </c>
      <c r="H16" s="74" t="s">
        <v>323</v>
      </c>
      <c r="I16" s="101" t="s">
        <v>324</v>
      </c>
      <c r="J16" s="79"/>
      <c r="K16" s="80"/>
    </row>
    <row r="17" spans="1:11" s="446" customFormat="1">
      <c r="A17" s="231" t="s">
        <v>325</v>
      </c>
      <c r="B17" s="231"/>
      <c r="C17" s="233"/>
      <c r="D17" s="234"/>
      <c r="E17" s="233"/>
      <c r="F17" s="233"/>
      <c r="G17" s="233"/>
      <c r="H17" s="234" t="s">
        <v>271</v>
      </c>
      <c r="I17" s="239" t="s">
        <v>271</v>
      </c>
      <c r="J17" s="239"/>
      <c r="K17" s="233"/>
    </row>
    <row r="18" spans="1:11">
      <c r="A18" s="71" t="s">
        <v>326</v>
      </c>
      <c r="B18" s="350" t="s">
        <v>327</v>
      </c>
      <c r="C18" s="74">
        <v>1000</v>
      </c>
      <c r="D18" s="99" t="s">
        <v>287</v>
      </c>
      <c r="E18" s="88">
        <v>5</v>
      </c>
      <c r="F18" s="99" t="s">
        <v>1755</v>
      </c>
      <c r="G18" s="71" t="s">
        <v>326</v>
      </c>
      <c r="H18" s="74" t="s">
        <v>328</v>
      </c>
      <c r="I18" s="101" t="s">
        <v>329</v>
      </c>
      <c r="J18" s="79"/>
      <c r="K18" s="80"/>
    </row>
    <row r="19" spans="1:11" s="446" customFormat="1">
      <c r="A19" s="231" t="s">
        <v>330</v>
      </c>
      <c r="B19" s="231"/>
      <c r="C19" s="233"/>
      <c r="D19" s="234"/>
      <c r="E19" s="233"/>
      <c r="F19" s="233"/>
      <c r="G19" s="233"/>
      <c r="H19" s="234" t="s">
        <v>271</v>
      </c>
      <c r="I19" s="239" t="s">
        <v>271</v>
      </c>
      <c r="J19" s="239"/>
      <c r="K19" s="233"/>
    </row>
    <row r="20" spans="1:11">
      <c r="A20" s="71" t="s">
        <v>331</v>
      </c>
      <c r="B20" s="350" t="s">
        <v>332</v>
      </c>
      <c r="C20" s="74">
        <v>1000</v>
      </c>
      <c r="D20" s="99" t="s">
        <v>287</v>
      </c>
      <c r="E20" s="88">
        <v>5</v>
      </c>
      <c r="F20" s="99" t="s">
        <v>1755</v>
      </c>
      <c r="G20" s="71" t="s">
        <v>331</v>
      </c>
      <c r="H20" s="74" t="s">
        <v>333</v>
      </c>
      <c r="I20" s="101" t="s">
        <v>334</v>
      </c>
      <c r="J20" s="79"/>
      <c r="K20" s="80"/>
    </row>
    <row r="21" spans="1:11" s="446" customFormat="1">
      <c r="A21" s="231" t="s">
        <v>335</v>
      </c>
      <c r="B21" s="231"/>
      <c r="C21" s="233"/>
      <c r="D21" s="234"/>
      <c r="E21" s="233"/>
      <c r="F21" s="233"/>
      <c r="G21" s="233"/>
      <c r="H21" s="234" t="s">
        <v>271</v>
      </c>
      <c r="I21" s="239" t="s">
        <v>271</v>
      </c>
      <c r="J21" s="239"/>
      <c r="K21" s="233"/>
    </row>
    <row r="22" spans="1:11">
      <c r="A22" s="81"/>
      <c r="B22" s="81"/>
      <c r="C22" s="81"/>
      <c r="D22" s="81"/>
      <c r="E22" s="81"/>
      <c r="F22" s="81"/>
      <c r="G22" s="81"/>
      <c r="H22" s="81"/>
      <c r="I22" s="81"/>
      <c r="J22" s="79"/>
      <c r="K22" s="81"/>
    </row>
    <row r="23" spans="1:11" s="446" customFormat="1">
      <c r="A23" s="231" t="s">
        <v>340</v>
      </c>
      <c r="B23" s="231"/>
      <c r="C23" s="233"/>
      <c r="D23" s="234"/>
      <c r="E23" s="233"/>
      <c r="F23" s="233"/>
      <c r="G23" s="233"/>
      <c r="H23" s="234" t="s">
        <v>271</v>
      </c>
      <c r="I23" s="239" t="s">
        <v>271</v>
      </c>
      <c r="J23" s="239"/>
      <c r="K23" s="233"/>
    </row>
    <row r="24" spans="1:11">
      <c r="A24" s="81"/>
      <c r="B24" s="81"/>
      <c r="C24" s="81"/>
      <c r="D24" s="81"/>
      <c r="E24" s="81"/>
      <c r="F24" s="81"/>
      <c r="G24" s="81"/>
      <c r="H24" s="81"/>
      <c r="I24" s="81"/>
      <c r="J24" s="79"/>
      <c r="K24" s="81"/>
    </row>
    <row r="25" spans="1:11" s="446" customFormat="1">
      <c r="A25" s="231" t="s">
        <v>345</v>
      </c>
      <c r="B25" s="231"/>
      <c r="C25" s="233"/>
      <c r="D25" s="234"/>
      <c r="E25" s="233"/>
      <c r="F25" s="233"/>
      <c r="G25" s="233"/>
      <c r="H25" s="234" t="s">
        <v>271</v>
      </c>
      <c r="I25" s="239" t="s">
        <v>271</v>
      </c>
      <c r="J25" s="239"/>
      <c r="K25" s="233"/>
    </row>
    <row r="26" spans="1:11">
      <c r="A26" s="71" t="s">
        <v>346</v>
      </c>
      <c r="B26" s="350" t="s">
        <v>347</v>
      </c>
      <c r="C26" s="74">
        <v>1000</v>
      </c>
      <c r="D26" s="99" t="s">
        <v>287</v>
      </c>
      <c r="E26" s="88">
        <v>5</v>
      </c>
      <c r="F26" s="99" t="s">
        <v>1755</v>
      </c>
      <c r="G26" s="71" t="s">
        <v>346</v>
      </c>
      <c r="H26" s="74" t="s">
        <v>348</v>
      </c>
      <c r="I26" s="101" t="s">
        <v>349</v>
      </c>
      <c r="J26" s="79"/>
      <c r="K26" s="80"/>
    </row>
    <row r="27" spans="1:11" s="446" customFormat="1">
      <c r="A27" s="231" t="s">
        <v>350</v>
      </c>
      <c r="B27" s="231"/>
      <c r="C27" s="233"/>
      <c r="D27" s="234"/>
      <c r="E27" s="233"/>
      <c r="F27" s="233"/>
      <c r="G27" s="233"/>
      <c r="H27" s="234" t="s">
        <v>271</v>
      </c>
      <c r="I27" s="239" t="s">
        <v>271</v>
      </c>
      <c r="J27" s="239"/>
      <c r="K27" s="233"/>
    </row>
    <row r="28" spans="1:11">
      <c r="A28" s="71" t="s">
        <v>351</v>
      </c>
      <c r="B28" s="350" t="s">
        <v>352</v>
      </c>
      <c r="C28" s="72">
        <v>1000</v>
      </c>
      <c r="D28" s="99" t="s">
        <v>287</v>
      </c>
      <c r="E28" s="73">
        <v>5</v>
      </c>
      <c r="F28" s="99" t="s">
        <v>1755</v>
      </c>
      <c r="G28" s="71" t="s">
        <v>351</v>
      </c>
      <c r="H28" s="74" t="s">
        <v>353</v>
      </c>
      <c r="I28" s="101" t="s">
        <v>354</v>
      </c>
      <c r="J28" s="79"/>
      <c r="K28" s="80"/>
    </row>
    <row r="29" spans="1:11">
      <c r="A29" s="71" t="s">
        <v>355</v>
      </c>
      <c r="B29" s="350" t="s">
        <v>352</v>
      </c>
      <c r="C29" s="74">
        <v>2000</v>
      </c>
      <c r="D29" s="99" t="s">
        <v>287</v>
      </c>
      <c r="E29" s="88">
        <v>5</v>
      </c>
      <c r="F29" s="99" t="s">
        <v>1755</v>
      </c>
      <c r="G29" s="71" t="s">
        <v>355</v>
      </c>
      <c r="H29" s="72" t="s">
        <v>356</v>
      </c>
      <c r="I29" s="72" t="s">
        <v>357</v>
      </c>
      <c r="J29" s="79"/>
      <c r="K29" s="80"/>
    </row>
    <row r="30" spans="1:11" s="446" customFormat="1">
      <c r="A30" s="231" t="s">
        <v>358</v>
      </c>
      <c r="B30" s="231"/>
      <c r="C30" s="233"/>
      <c r="D30" s="234"/>
      <c r="E30" s="233"/>
      <c r="F30" s="233"/>
      <c r="G30" s="233"/>
      <c r="H30" s="234" t="s">
        <v>271</v>
      </c>
      <c r="I30" s="239" t="s">
        <v>271</v>
      </c>
      <c r="J30" s="239"/>
      <c r="K30" s="233"/>
    </row>
    <row r="31" spans="1:11" s="446" customFormat="1">
      <c r="A31" s="76" t="s">
        <v>359</v>
      </c>
      <c r="B31" s="76"/>
      <c r="C31" s="78"/>
      <c r="D31" s="87"/>
      <c r="E31" s="78"/>
      <c r="F31" s="78"/>
      <c r="G31" s="78"/>
      <c r="H31" s="78"/>
      <c r="I31" s="77"/>
      <c r="J31" s="77"/>
      <c r="K31" s="78"/>
    </row>
    <row r="32" spans="1:11">
      <c r="A32" s="81"/>
      <c r="B32" s="81"/>
      <c r="C32" s="81"/>
      <c r="D32" s="81"/>
      <c r="E32" s="81"/>
      <c r="F32" s="81"/>
      <c r="G32" s="81"/>
      <c r="H32" s="81"/>
      <c r="I32" s="81"/>
      <c r="J32" s="79"/>
      <c r="K32" s="81"/>
    </row>
    <row r="33" spans="1:11" s="446" customFormat="1">
      <c r="A33" s="76" t="s">
        <v>1784</v>
      </c>
      <c r="B33" s="76"/>
      <c r="C33" s="78"/>
      <c r="D33" s="214"/>
      <c r="E33" s="78"/>
      <c r="F33" s="78"/>
      <c r="G33" s="78"/>
      <c r="H33" s="214" t="s">
        <v>271</v>
      </c>
      <c r="I33" s="77" t="s">
        <v>271</v>
      </c>
      <c r="J33" s="77"/>
      <c r="K33" s="78"/>
    </row>
    <row r="34" spans="1:11">
      <c r="A34" s="81"/>
      <c r="B34" s="81"/>
      <c r="C34" s="81"/>
      <c r="D34" s="81"/>
      <c r="E34" s="81"/>
      <c r="F34" s="81"/>
      <c r="G34" s="81"/>
      <c r="H34" s="81"/>
      <c r="I34" s="81"/>
      <c r="J34" s="79"/>
      <c r="K34" s="81"/>
    </row>
    <row r="35" spans="1:11" s="446" customFormat="1">
      <c r="A35" s="76" t="s">
        <v>1785</v>
      </c>
      <c r="B35" s="76"/>
      <c r="C35" s="87"/>
      <c r="D35" s="87"/>
      <c r="E35" s="78"/>
      <c r="F35" s="78"/>
      <c r="G35" s="78"/>
      <c r="H35" s="78"/>
      <c r="I35" s="77" t="s">
        <v>271</v>
      </c>
      <c r="J35" s="77"/>
      <c r="K35" s="78"/>
    </row>
    <row r="36" spans="1:11">
      <c r="A36" s="100" t="s">
        <v>1813</v>
      </c>
      <c r="B36" s="350" t="s">
        <v>1814</v>
      </c>
      <c r="C36" s="98">
        <v>7000</v>
      </c>
      <c r="D36" s="99" t="s">
        <v>287</v>
      </c>
      <c r="E36" s="73">
        <v>5</v>
      </c>
      <c r="F36" s="99" t="s">
        <v>288</v>
      </c>
      <c r="G36" s="100" t="s">
        <v>1813</v>
      </c>
      <c r="H36" s="72" t="s">
        <v>1815</v>
      </c>
      <c r="I36" s="72" t="s">
        <v>1816</v>
      </c>
      <c r="J36" s="79"/>
      <c r="K36" s="80"/>
    </row>
    <row r="37" spans="1:11">
      <c r="A37" s="82"/>
      <c r="B37" s="82"/>
      <c r="C37" s="83"/>
      <c r="D37" s="81"/>
      <c r="E37" s="84"/>
      <c r="F37" s="81"/>
      <c r="G37" s="81"/>
      <c r="H37" s="83"/>
      <c r="I37" s="83"/>
      <c r="J37" s="79"/>
      <c r="K37" s="81"/>
    </row>
    <row r="38" spans="1:11">
      <c r="A38" s="100" t="s">
        <v>1786</v>
      </c>
      <c r="B38" s="350" t="s">
        <v>1814</v>
      </c>
      <c r="C38" s="98">
        <v>1000</v>
      </c>
      <c r="D38" s="99" t="s">
        <v>287</v>
      </c>
      <c r="E38" s="99">
        <v>5</v>
      </c>
      <c r="F38" s="99" t="s">
        <v>1755</v>
      </c>
      <c r="G38" s="100" t="s">
        <v>1786</v>
      </c>
      <c r="H38" s="72" t="s">
        <v>1788</v>
      </c>
      <c r="I38" s="72" t="s">
        <v>1789</v>
      </c>
      <c r="J38" s="79"/>
      <c r="K38" s="80"/>
    </row>
    <row r="39" spans="1:11" s="446" customFormat="1">
      <c r="A39" s="76" t="s">
        <v>1803</v>
      </c>
      <c r="B39" s="76"/>
      <c r="C39" s="87"/>
      <c r="D39" s="87"/>
      <c r="E39" s="78"/>
      <c r="F39" s="78"/>
      <c r="G39" s="78"/>
      <c r="H39" s="78"/>
      <c r="I39" s="77" t="s">
        <v>271</v>
      </c>
      <c r="J39" s="77"/>
      <c r="K39" s="78"/>
    </row>
    <row r="40" spans="1:11">
      <c r="A40" s="82"/>
      <c r="B40" s="82"/>
      <c r="C40" s="83"/>
      <c r="D40" s="81"/>
      <c r="E40" s="84"/>
      <c r="F40" s="81"/>
      <c r="G40" s="81"/>
      <c r="H40" s="83"/>
      <c r="I40" s="83"/>
      <c r="J40" s="83"/>
      <c r="K40" s="81"/>
    </row>
    <row r="41" spans="1:11" s="446" customFormat="1">
      <c r="A41" s="76" t="s">
        <v>1804</v>
      </c>
      <c r="B41" s="76"/>
      <c r="C41" s="87"/>
      <c r="D41" s="214"/>
      <c r="E41" s="78"/>
      <c r="F41" s="78"/>
      <c r="G41" s="78"/>
      <c r="H41" s="214" t="s">
        <v>271</v>
      </c>
      <c r="I41" s="77" t="s">
        <v>271</v>
      </c>
      <c r="J41" s="77"/>
      <c r="K41" s="78"/>
    </row>
    <row r="42" spans="1:11">
      <c r="A42" s="71" t="s">
        <v>368</v>
      </c>
      <c r="B42" s="350" t="s">
        <v>1817</v>
      </c>
      <c r="C42" s="72">
        <v>1000</v>
      </c>
      <c r="D42" s="99" t="s">
        <v>287</v>
      </c>
      <c r="E42" s="73">
        <v>5</v>
      </c>
      <c r="F42" s="99" t="s">
        <v>1755</v>
      </c>
      <c r="G42" s="71" t="s">
        <v>368</v>
      </c>
      <c r="H42" s="72" t="s">
        <v>370</v>
      </c>
      <c r="I42" s="72" t="s">
        <v>371</v>
      </c>
      <c r="J42" s="79"/>
      <c r="K42" s="80"/>
    </row>
    <row r="43" spans="1:11" s="446" customFormat="1">
      <c r="A43" s="76" t="s">
        <v>372</v>
      </c>
      <c r="B43" s="76"/>
      <c r="C43" s="87"/>
      <c r="D43" s="214"/>
      <c r="E43" s="78"/>
      <c r="F43" s="78"/>
      <c r="G43" s="78"/>
      <c r="H43" s="214" t="s">
        <v>271</v>
      </c>
      <c r="I43" s="77" t="s">
        <v>271</v>
      </c>
      <c r="J43" s="77"/>
      <c r="K43" s="78"/>
    </row>
    <row r="44" spans="1:11">
      <c r="A44" s="100" t="s">
        <v>1818</v>
      </c>
      <c r="B44" s="350" t="s">
        <v>1819</v>
      </c>
      <c r="C44" s="98">
        <v>3000</v>
      </c>
      <c r="D44" s="99" t="s">
        <v>384</v>
      </c>
      <c r="E44" s="73">
        <v>5</v>
      </c>
      <c r="F44" s="99" t="s">
        <v>1755</v>
      </c>
      <c r="G44" s="100" t="s">
        <v>1818</v>
      </c>
      <c r="H44" s="74" t="s">
        <v>297</v>
      </c>
      <c r="I44" s="152" t="s">
        <v>385</v>
      </c>
      <c r="J44" s="80" t="s">
        <v>160</v>
      </c>
      <c r="K44" s="80" t="s">
        <v>168</v>
      </c>
    </row>
    <row r="45" spans="1:11">
      <c r="A45" s="71" t="s">
        <v>1820</v>
      </c>
      <c r="B45" s="350" t="s">
        <v>1819</v>
      </c>
      <c r="C45" s="72">
        <v>4000</v>
      </c>
      <c r="D45" s="99" t="s">
        <v>384</v>
      </c>
      <c r="E45" s="73">
        <v>5</v>
      </c>
      <c r="F45" s="99" t="s">
        <v>1755</v>
      </c>
      <c r="G45" s="71" t="s">
        <v>1820</v>
      </c>
      <c r="H45" s="74" t="s">
        <v>300</v>
      </c>
      <c r="I45" s="152" t="s">
        <v>387</v>
      </c>
      <c r="J45" s="80" t="s">
        <v>160</v>
      </c>
      <c r="K45" s="80" t="s">
        <v>168</v>
      </c>
    </row>
    <row r="46" spans="1:11">
      <c r="A46" s="71" t="s">
        <v>1821</v>
      </c>
      <c r="B46" s="350" t="s">
        <v>1819</v>
      </c>
      <c r="C46" s="72">
        <v>9000</v>
      </c>
      <c r="D46" s="99" t="s">
        <v>384</v>
      </c>
      <c r="E46" s="73">
        <v>5</v>
      </c>
      <c r="F46" s="99" t="s">
        <v>1755</v>
      </c>
      <c r="G46" s="71" t="s">
        <v>1821</v>
      </c>
      <c r="H46" s="74" t="s">
        <v>297</v>
      </c>
      <c r="I46" s="152" t="s">
        <v>385</v>
      </c>
      <c r="J46" s="80" t="s">
        <v>161</v>
      </c>
      <c r="K46" s="80" t="s">
        <v>169</v>
      </c>
    </row>
    <row r="47" spans="1:11">
      <c r="A47" s="71" t="s">
        <v>1822</v>
      </c>
      <c r="B47" s="350" t="s">
        <v>1819</v>
      </c>
      <c r="C47" s="72">
        <v>10000</v>
      </c>
      <c r="D47" s="99" t="s">
        <v>384</v>
      </c>
      <c r="E47" s="73">
        <v>5</v>
      </c>
      <c r="F47" s="99" t="s">
        <v>1755</v>
      </c>
      <c r="G47" s="71" t="s">
        <v>1822</v>
      </c>
      <c r="H47" s="74" t="s">
        <v>300</v>
      </c>
      <c r="I47" s="152" t="s">
        <v>387</v>
      </c>
      <c r="J47" s="80" t="s">
        <v>161</v>
      </c>
      <c r="K47" s="80" t="s">
        <v>169</v>
      </c>
    </row>
    <row r="48" spans="1:11" s="446" customFormat="1">
      <c r="A48" s="76" t="s">
        <v>1806</v>
      </c>
      <c r="B48" s="76"/>
      <c r="C48" s="87"/>
      <c r="D48" s="214"/>
      <c r="E48" s="78"/>
      <c r="F48" s="78"/>
      <c r="G48" s="78"/>
      <c r="H48" s="214" t="s">
        <v>271</v>
      </c>
      <c r="I48" s="77" t="s">
        <v>271</v>
      </c>
      <c r="J48" s="77"/>
      <c r="K48" s="78"/>
    </row>
    <row r="49" spans="1:11">
      <c r="A49" s="82"/>
      <c r="B49" s="82"/>
      <c r="C49" s="83"/>
      <c r="D49" s="81"/>
      <c r="E49" s="84"/>
      <c r="F49" s="81"/>
      <c r="G49" s="81"/>
      <c r="H49" s="83"/>
      <c r="I49" s="83"/>
      <c r="J49" s="79"/>
      <c r="K49" s="81"/>
    </row>
    <row r="50" spans="1:11" s="446" customFormat="1">
      <c r="A50" s="76" t="s">
        <v>1807</v>
      </c>
      <c r="B50" s="76" t="s">
        <v>1807</v>
      </c>
      <c r="C50" s="214"/>
      <c r="D50" s="214"/>
      <c r="E50" s="77"/>
      <c r="F50" s="77"/>
      <c r="G50" s="77"/>
      <c r="H50" s="77"/>
      <c r="I50" s="77" t="s">
        <v>271</v>
      </c>
      <c r="J50" s="77"/>
      <c r="K50" s="77"/>
    </row>
    <row r="51" spans="1:11">
      <c r="A51" s="82"/>
      <c r="B51" s="82"/>
      <c r="C51" s="83"/>
      <c r="D51" s="81"/>
      <c r="E51" s="84"/>
      <c r="F51" s="81"/>
      <c r="G51" s="81"/>
      <c r="H51" s="83"/>
      <c r="I51" s="83"/>
      <c r="J51" s="79"/>
      <c r="K51" s="81"/>
    </row>
  </sheetData>
  <autoFilter ref="A3:K51" xr:uid="{00000000-0009-0000-0000-000001000000}"/>
  <mergeCells count="11">
    <mergeCell ref="K2:K3"/>
    <mergeCell ref="C2:C3"/>
    <mergeCell ref="D2:D3"/>
    <mergeCell ref="E2:E3"/>
    <mergeCell ref="F2:F3"/>
    <mergeCell ref="G2:G3"/>
    <mergeCell ref="A2:A3"/>
    <mergeCell ref="B2:B3"/>
    <mergeCell ref="H2:H3"/>
    <mergeCell ref="I2:I3"/>
    <mergeCell ref="J2:J3"/>
  </mergeCells>
  <phoneticPr fontId="3"/>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FA8704B0-3ED8-4062-BA2B-E6D139C500B6}">
          <x14:formula1>
            <xm:f>'User-Defined KW Dropdown List'!$C$17:$J$17</xm:f>
          </x14:formula1>
          <xm:sqref>J44:J47</xm:sqref>
        </x14:dataValidation>
        <x14:dataValidation type="list" allowBlank="1" showInputMessage="1" showErrorMessage="1" xr:uid="{987F9FD5-F504-4674-AB94-7007E955D3D6}">
          <x14:formula1>
            <xm:f>'User-Defined KW Dropdown List'!$C$21:$J$21</xm:f>
          </x14:formula1>
          <xm:sqref>K44:K47 K51 K49 K40 K34 K32 K24 K22 K12 K10 K5 K7:K8 K18 K14 K16 K20 K26 K28:K29 K36:K38 K42</xm:sqref>
        </x14:dataValidation>
        <x14:dataValidation type="list" allowBlank="1" showInputMessage="1" showErrorMessage="1" xr:uid="{7FEC707C-FDD7-4685-ABFC-CB283B47F33F}">
          <x14:formula1>
            <xm:f>'ICH-JP CV Dropdown list'!$Q$5:$Q$10</xm:f>
          </x14:formula1>
          <xm:sqref>F44:F47 F42 F26 F28:F29 F20 F18 F16 F14 F7:F8 F36:F38 F40 F49 F51 F34 F32 F24 F22 F12 F10 F5</xm:sqref>
        </x14:dataValidation>
        <x14:dataValidation type="list" allowBlank="1" showInputMessage="1" showErrorMessage="1" xr:uid="{125797BA-02F8-446D-BD31-F5B8A85CC3C4}">
          <x14:formula1>
            <xm:f>'ICH-JP CV Dropdown list'!$S$5:$S$9</xm:f>
          </x14:formula1>
          <xm:sqref>D44:D47 D42 D36:D38 D26 D28:D29 D20 D18 D16 D14 D7:D8 D5 D10 D12 D22 D24 D32 D34 D40 D49 D51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798B7-9C5A-49C0-B6E9-737762A7DA60}">
  <dimension ref="A1:AC33"/>
  <sheetViews>
    <sheetView zoomScale="70" zoomScaleNormal="70" workbookViewId="0"/>
  </sheetViews>
  <sheetFormatPr defaultRowHeight="11.25"/>
  <cols>
    <col min="1" max="1" width="12.25" style="16" customWidth="1"/>
    <col min="2" max="2" width="14.375" style="178" customWidth="1"/>
    <col min="3" max="4" width="9.25" style="16" customWidth="1"/>
    <col min="5" max="5" width="5.25" style="16" customWidth="1"/>
    <col min="6" max="6" width="6.75" style="16" customWidth="1"/>
    <col min="7" max="7" width="11.75" style="178" customWidth="1"/>
    <col min="8" max="9" width="26.5" style="178" customWidth="1"/>
    <col min="10" max="11" width="15.25" style="16" customWidth="1"/>
    <col min="12" max="12" width="23.5" style="16" customWidth="1"/>
    <col min="13" max="13" width="14.25" style="16" customWidth="1"/>
    <col min="14" max="23" width="11" style="16" customWidth="1"/>
    <col min="24" max="25" width="16.25" style="16" customWidth="1"/>
    <col min="26" max="28" width="11" style="16" customWidth="1"/>
    <col min="29" max="245" width="8.625" style="16"/>
    <col min="246" max="246" width="10.875" style="16" customWidth="1"/>
    <col min="247" max="247" width="43" style="16" customWidth="1"/>
    <col min="248" max="248" width="37.5" style="16" bestFit="1" customWidth="1"/>
    <col min="249" max="249" width="8.5" style="16" bestFit="1" customWidth="1"/>
    <col min="250" max="250" width="9.5" style="16" customWidth="1"/>
    <col min="251" max="251" width="8.5" style="16" bestFit="1" customWidth="1"/>
    <col min="252" max="252" width="9" style="16" customWidth="1"/>
    <col min="253" max="501" width="8.625" style="16"/>
    <col min="502" max="502" width="10.875" style="16" customWidth="1"/>
    <col min="503" max="503" width="43" style="16" customWidth="1"/>
    <col min="504" max="504" width="37.5" style="16" bestFit="1" customWidth="1"/>
    <col min="505" max="505" width="8.5" style="16" bestFit="1" customWidth="1"/>
    <col min="506" max="506" width="9.5" style="16" customWidth="1"/>
    <col min="507" max="507" width="8.5" style="16" bestFit="1" customWidth="1"/>
    <col min="508" max="508" width="9" style="16" customWidth="1"/>
    <col min="509" max="757" width="8.625" style="16"/>
    <col min="758" max="758" width="10.875" style="16" customWidth="1"/>
    <col min="759" max="759" width="43" style="16" customWidth="1"/>
    <col min="760" max="760" width="37.5" style="16" bestFit="1" customWidth="1"/>
    <col min="761" max="761" width="8.5" style="16" bestFit="1" customWidth="1"/>
    <col min="762" max="762" width="9.5" style="16" customWidth="1"/>
    <col min="763" max="763" width="8.5" style="16" bestFit="1" customWidth="1"/>
    <col min="764" max="764" width="9" style="16" customWidth="1"/>
    <col min="765" max="1013" width="8.625" style="16"/>
    <col min="1014" max="1014" width="10.875" style="16" customWidth="1"/>
    <col min="1015" max="1015" width="43" style="16" customWidth="1"/>
    <col min="1016" max="1016" width="37.5" style="16" bestFit="1" customWidth="1"/>
    <col min="1017" max="1017" width="8.5" style="16" bestFit="1" customWidth="1"/>
    <col min="1018" max="1018" width="9.5" style="16" customWidth="1"/>
    <col min="1019" max="1019" width="8.5" style="16" bestFit="1" customWidth="1"/>
    <col min="1020" max="1020" width="9" style="16" customWidth="1"/>
    <col min="1021" max="1269" width="8.625" style="16"/>
    <col min="1270" max="1270" width="10.875" style="16" customWidth="1"/>
    <col min="1271" max="1271" width="43" style="16" customWidth="1"/>
    <col min="1272" max="1272" width="37.5" style="16" bestFit="1" customWidth="1"/>
    <col min="1273" max="1273" width="8.5" style="16" bestFit="1" customWidth="1"/>
    <col min="1274" max="1274" width="9.5" style="16" customWidth="1"/>
    <col min="1275" max="1275" width="8.5" style="16" bestFit="1" customWidth="1"/>
    <col min="1276" max="1276" width="9" style="16" customWidth="1"/>
    <col min="1277" max="1525" width="8.625" style="16"/>
    <col min="1526" max="1526" width="10.875" style="16" customWidth="1"/>
    <col min="1527" max="1527" width="43" style="16" customWidth="1"/>
    <col min="1528" max="1528" width="37.5" style="16" bestFit="1" customWidth="1"/>
    <col min="1529" max="1529" width="8.5" style="16" bestFit="1" customWidth="1"/>
    <col min="1530" max="1530" width="9.5" style="16" customWidth="1"/>
    <col min="1531" max="1531" width="8.5" style="16" bestFit="1" customWidth="1"/>
    <col min="1532" max="1532" width="9" style="16" customWidth="1"/>
    <col min="1533" max="1781" width="8.625" style="16"/>
    <col min="1782" max="1782" width="10.875" style="16" customWidth="1"/>
    <col min="1783" max="1783" width="43" style="16" customWidth="1"/>
    <col min="1784" max="1784" width="37.5" style="16" bestFit="1" customWidth="1"/>
    <col min="1785" max="1785" width="8.5" style="16" bestFit="1" customWidth="1"/>
    <col min="1786" max="1786" width="9.5" style="16" customWidth="1"/>
    <col min="1787" max="1787" width="8.5" style="16" bestFit="1" customWidth="1"/>
    <col min="1788" max="1788" width="9" style="16" customWidth="1"/>
    <col min="1789" max="2037" width="8.625" style="16"/>
    <col min="2038" max="2038" width="10.875" style="16" customWidth="1"/>
    <col min="2039" max="2039" width="43" style="16" customWidth="1"/>
    <col min="2040" max="2040" width="37.5" style="16" bestFit="1" customWidth="1"/>
    <col min="2041" max="2041" width="8.5" style="16" bestFit="1" customWidth="1"/>
    <col min="2042" max="2042" width="9.5" style="16" customWidth="1"/>
    <col min="2043" max="2043" width="8.5" style="16" bestFit="1" customWidth="1"/>
    <col min="2044" max="2044" width="9" style="16" customWidth="1"/>
    <col min="2045" max="2293" width="8.625" style="16"/>
    <col min="2294" max="2294" width="10.875" style="16" customWidth="1"/>
    <col min="2295" max="2295" width="43" style="16" customWidth="1"/>
    <col min="2296" max="2296" width="37.5" style="16" bestFit="1" customWidth="1"/>
    <col min="2297" max="2297" width="8.5" style="16" bestFit="1" customWidth="1"/>
    <col min="2298" max="2298" width="9.5" style="16" customWidth="1"/>
    <col min="2299" max="2299" width="8.5" style="16" bestFit="1" customWidth="1"/>
    <col min="2300" max="2300" width="9" style="16" customWidth="1"/>
    <col min="2301" max="2549" width="8.625" style="16"/>
    <col min="2550" max="2550" width="10.875" style="16" customWidth="1"/>
    <col min="2551" max="2551" width="43" style="16" customWidth="1"/>
    <col min="2552" max="2552" width="37.5" style="16" bestFit="1" customWidth="1"/>
    <col min="2553" max="2553" width="8.5" style="16" bestFit="1" customWidth="1"/>
    <col min="2554" max="2554" width="9.5" style="16" customWidth="1"/>
    <col min="2555" max="2555" width="8.5" style="16" bestFit="1" customWidth="1"/>
    <col min="2556" max="2556" width="9" style="16" customWidth="1"/>
    <col min="2557" max="2805" width="8.625" style="16"/>
    <col min="2806" max="2806" width="10.875" style="16" customWidth="1"/>
    <col min="2807" max="2807" width="43" style="16" customWidth="1"/>
    <col min="2808" max="2808" width="37.5" style="16" bestFit="1" customWidth="1"/>
    <col min="2809" max="2809" width="8.5" style="16" bestFit="1" customWidth="1"/>
    <col min="2810" max="2810" width="9.5" style="16" customWidth="1"/>
    <col min="2811" max="2811" width="8.5" style="16" bestFit="1" customWidth="1"/>
    <col min="2812" max="2812" width="9" style="16" customWidth="1"/>
    <col min="2813" max="3061" width="8.625" style="16"/>
    <col min="3062" max="3062" width="10.875" style="16" customWidth="1"/>
    <col min="3063" max="3063" width="43" style="16" customWidth="1"/>
    <col min="3064" max="3064" width="37.5" style="16" bestFit="1" customWidth="1"/>
    <col min="3065" max="3065" width="8.5" style="16" bestFit="1" customWidth="1"/>
    <col min="3066" max="3066" width="9.5" style="16" customWidth="1"/>
    <col min="3067" max="3067" width="8.5" style="16" bestFit="1" customWidth="1"/>
    <col min="3068" max="3068" width="9" style="16" customWidth="1"/>
    <col min="3069" max="3317" width="8.625" style="16"/>
    <col min="3318" max="3318" width="10.875" style="16" customWidth="1"/>
    <col min="3319" max="3319" width="43" style="16" customWidth="1"/>
    <col min="3320" max="3320" width="37.5" style="16" bestFit="1" customWidth="1"/>
    <col min="3321" max="3321" width="8.5" style="16" bestFit="1" customWidth="1"/>
    <col min="3322" max="3322" width="9.5" style="16" customWidth="1"/>
    <col min="3323" max="3323" width="8.5" style="16" bestFit="1" customWidth="1"/>
    <col min="3324" max="3324" width="9" style="16" customWidth="1"/>
    <col min="3325" max="3573" width="8.625" style="16"/>
    <col min="3574" max="3574" width="10.875" style="16" customWidth="1"/>
    <col min="3575" max="3575" width="43" style="16" customWidth="1"/>
    <col min="3576" max="3576" width="37.5" style="16" bestFit="1" customWidth="1"/>
    <col min="3577" max="3577" width="8.5" style="16" bestFit="1" customWidth="1"/>
    <col min="3578" max="3578" width="9.5" style="16" customWidth="1"/>
    <col min="3579" max="3579" width="8.5" style="16" bestFit="1" customWidth="1"/>
    <col min="3580" max="3580" width="9" style="16" customWidth="1"/>
    <col min="3581" max="3829" width="8.625" style="16"/>
    <col min="3830" max="3830" width="10.875" style="16" customWidth="1"/>
    <col min="3831" max="3831" width="43" style="16" customWidth="1"/>
    <col min="3832" max="3832" width="37.5" style="16" bestFit="1" customWidth="1"/>
    <col min="3833" max="3833" width="8.5" style="16" bestFit="1" customWidth="1"/>
    <col min="3834" max="3834" width="9.5" style="16" customWidth="1"/>
    <col min="3835" max="3835" width="8.5" style="16" bestFit="1" customWidth="1"/>
    <col min="3836" max="3836" width="9" style="16" customWidth="1"/>
    <col min="3837" max="4085" width="8.625" style="16"/>
    <col min="4086" max="4086" width="10.875" style="16" customWidth="1"/>
    <col min="4087" max="4087" width="43" style="16" customWidth="1"/>
    <col min="4088" max="4088" width="37.5" style="16" bestFit="1" customWidth="1"/>
    <col min="4089" max="4089" width="8.5" style="16" bestFit="1" customWidth="1"/>
    <col min="4090" max="4090" width="9.5" style="16" customWidth="1"/>
    <col min="4091" max="4091" width="8.5" style="16" bestFit="1" customWidth="1"/>
    <col min="4092" max="4092" width="9" style="16" customWidth="1"/>
    <col min="4093" max="4341" width="8.625" style="16"/>
    <col min="4342" max="4342" width="10.875" style="16" customWidth="1"/>
    <col min="4343" max="4343" width="43" style="16" customWidth="1"/>
    <col min="4344" max="4344" width="37.5" style="16" bestFit="1" customWidth="1"/>
    <col min="4345" max="4345" width="8.5" style="16" bestFit="1" customWidth="1"/>
    <col min="4346" max="4346" width="9.5" style="16" customWidth="1"/>
    <col min="4347" max="4347" width="8.5" style="16" bestFit="1" customWidth="1"/>
    <col min="4348" max="4348" width="9" style="16" customWidth="1"/>
    <col min="4349" max="4597" width="8.625" style="16"/>
    <col min="4598" max="4598" width="10.875" style="16" customWidth="1"/>
    <col min="4599" max="4599" width="43" style="16" customWidth="1"/>
    <col min="4600" max="4600" width="37.5" style="16" bestFit="1" customWidth="1"/>
    <col min="4601" max="4601" width="8.5" style="16" bestFit="1" customWidth="1"/>
    <col min="4602" max="4602" width="9.5" style="16" customWidth="1"/>
    <col min="4603" max="4603" width="8.5" style="16" bestFit="1" customWidth="1"/>
    <col min="4604" max="4604" width="9" style="16" customWidth="1"/>
    <col min="4605" max="4853" width="8.625" style="16"/>
    <col min="4854" max="4854" width="10.875" style="16" customWidth="1"/>
    <col min="4855" max="4855" width="43" style="16" customWidth="1"/>
    <col min="4856" max="4856" width="37.5" style="16" bestFit="1" customWidth="1"/>
    <col min="4857" max="4857" width="8.5" style="16" bestFit="1" customWidth="1"/>
    <col min="4858" max="4858" width="9.5" style="16" customWidth="1"/>
    <col min="4859" max="4859" width="8.5" style="16" bestFit="1" customWidth="1"/>
    <col min="4860" max="4860" width="9" style="16" customWidth="1"/>
    <col min="4861" max="5109" width="8.625" style="16"/>
    <col min="5110" max="5110" width="10.875" style="16" customWidth="1"/>
    <col min="5111" max="5111" width="43" style="16" customWidth="1"/>
    <col min="5112" max="5112" width="37.5" style="16" bestFit="1" customWidth="1"/>
    <col min="5113" max="5113" width="8.5" style="16" bestFit="1" customWidth="1"/>
    <col min="5114" max="5114" width="9.5" style="16" customWidth="1"/>
    <col min="5115" max="5115" width="8.5" style="16" bestFit="1" customWidth="1"/>
    <col min="5116" max="5116" width="9" style="16" customWidth="1"/>
    <col min="5117" max="5365" width="8.625" style="16"/>
    <col min="5366" max="5366" width="10.875" style="16" customWidth="1"/>
    <col min="5367" max="5367" width="43" style="16" customWidth="1"/>
    <col min="5368" max="5368" width="37.5" style="16" bestFit="1" customWidth="1"/>
    <col min="5369" max="5369" width="8.5" style="16" bestFit="1" customWidth="1"/>
    <col min="5370" max="5370" width="9.5" style="16" customWidth="1"/>
    <col min="5371" max="5371" width="8.5" style="16" bestFit="1" customWidth="1"/>
    <col min="5372" max="5372" width="9" style="16" customWidth="1"/>
    <col min="5373" max="5621" width="8.625" style="16"/>
    <col min="5622" max="5622" width="10.875" style="16" customWidth="1"/>
    <col min="5623" max="5623" width="43" style="16" customWidth="1"/>
    <col min="5624" max="5624" width="37.5" style="16" bestFit="1" customWidth="1"/>
    <col min="5625" max="5625" width="8.5" style="16" bestFit="1" customWidth="1"/>
    <col min="5626" max="5626" width="9.5" style="16" customWidth="1"/>
    <col min="5627" max="5627" width="8.5" style="16" bestFit="1" customWidth="1"/>
    <col min="5628" max="5628" width="9" style="16" customWidth="1"/>
    <col min="5629" max="5877" width="8.625" style="16"/>
    <col min="5878" max="5878" width="10.875" style="16" customWidth="1"/>
    <col min="5879" max="5879" width="43" style="16" customWidth="1"/>
    <col min="5880" max="5880" width="37.5" style="16" bestFit="1" customWidth="1"/>
    <col min="5881" max="5881" width="8.5" style="16" bestFit="1" customWidth="1"/>
    <col min="5882" max="5882" width="9.5" style="16" customWidth="1"/>
    <col min="5883" max="5883" width="8.5" style="16" bestFit="1" customWidth="1"/>
    <col min="5884" max="5884" width="9" style="16" customWidth="1"/>
    <col min="5885" max="6133" width="8.625" style="16"/>
    <col min="6134" max="6134" width="10.875" style="16" customWidth="1"/>
    <col min="6135" max="6135" width="43" style="16" customWidth="1"/>
    <col min="6136" max="6136" width="37.5" style="16" bestFit="1" customWidth="1"/>
    <col min="6137" max="6137" width="8.5" style="16" bestFit="1" customWidth="1"/>
    <col min="6138" max="6138" width="9.5" style="16" customWidth="1"/>
    <col min="6139" max="6139" width="8.5" style="16" bestFit="1" customWidth="1"/>
    <col min="6140" max="6140" width="9" style="16" customWidth="1"/>
    <col min="6141" max="6389" width="8.625" style="16"/>
    <col min="6390" max="6390" width="10.875" style="16" customWidth="1"/>
    <col min="6391" max="6391" width="43" style="16" customWidth="1"/>
    <col min="6392" max="6392" width="37.5" style="16" bestFit="1" customWidth="1"/>
    <col min="6393" max="6393" width="8.5" style="16" bestFit="1" customWidth="1"/>
    <col min="6394" max="6394" width="9.5" style="16" customWidth="1"/>
    <col min="6395" max="6395" width="8.5" style="16" bestFit="1" customWidth="1"/>
    <col min="6396" max="6396" width="9" style="16" customWidth="1"/>
    <col min="6397" max="6645" width="8.625" style="16"/>
    <col min="6646" max="6646" width="10.875" style="16" customWidth="1"/>
    <col min="6647" max="6647" width="43" style="16" customWidth="1"/>
    <col min="6648" max="6648" width="37.5" style="16" bestFit="1" customWidth="1"/>
    <col min="6649" max="6649" width="8.5" style="16" bestFit="1" customWidth="1"/>
    <col min="6650" max="6650" width="9.5" style="16" customWidth="1"/>
    <col min="6651" max="6651" width="8.5" style="16" bestFit="1" customWidth="1"/>
    <col min="6652" max="6652" width="9" style="16" customWidth="1"/>
    <col min="6653" max="6901" width="8.625" style="16"/>
    <col min="6902" max="6902" width="10.875" style="16" customWidth="1"/>
    <col min="6903" max="6903" width="43" style="16" customWidth="1"/>
    <col min="6904" max="6904" width="37.5" style="16" bestFit="1" customWidth="1"/>
    <col min="6905" max="6905" width="8.5" style="16" bestFit="1" customWidth="1"/>
    <col min="6906" max="6906" width="9.5" style="16" customWidth="1"/>
    <col min="6907" max="6907" width="8.5" style="16" bestFit="1" customWidth="1"/>
    <col min="6908" max="6908" width="9" style="16" customWidth="1"/>
    <col min="6909" max="7157" width="8.625" style="16"/>
    <col min="7158" max="7158" width="10.875" style="16" customWidth="1"/>
    <col min="7159" max="7159" width="43" style="16" customWidth="1"/>
    <col min="7160" max="7160" width="37.5" style="16" bestFit="1" customWidth="1"/>
    <col min="7161" max="7161" width="8.5" style="16" bestFit="1" customWidth="1"/>
    <col min="7162" max="7162" width="9.5" style="16" customWidth="1"/>
    <col min="7163" max="7163" width="8.5" style="16" bestFit="1" customWidth="1"/>
    <col min="7164" max="7164" width="9" style="16" customWidth="1"/>
    <col min="7165" max="7413" width="8.625" style="16"/>
    <col min="7414" max="7414" width="10.875" style="16" customWidth="1"/>
    <col min="7415" max="7415" width="43" style="16" customWidth="1"/>
    <col min="7416" max="7416" width="37.5" style="16" bestFit="1" customWidth="1"/>
    <col min="7417" max="7417" width="8.5" style="16" bestFit="1" customWidth="1"/>
    <col min="7418" max="7418" width="9.5" style="16" customWidth="1"/>
    <col min="7419" max="7419" width="8.5" style="16" bestFit="1" customWidth="1"/>
    <col min="7420" max="7420" width="9" style="16" customWidth="1"/>
    <col min="7421" max="7669" width="8.625" style="16"/>
    <col min="7670" max="7670" width="10.875" style="16" customWidth="1"/>
    <col min="7671" max="7671" width="43" style="16" customWidth="1"/>
    <col min="7672" max="7672" width="37.5" style="16" bestFit="1" customWidth="1"/>
    <col min="7673" max="7673" width="8.5" style="16" bestFit="1" customWidth="1"/>
    <col min="7674" max="7674" width="9.5" style="16" customWidth="1"/>
    <col min="7675" max="7675" width="8.5" style="16" bestFit="1" customWidth="1"/>
    <col min="7676" max="7676" width="9" style="16" customWidth="1"/>
    <col min="7677" max="7925" width="8.625" style="16"/>
    <col min="7926" max="7926" width="10.875" style="16" customWidth="1"/>
    <col min="7927" max="7927" width="43" style="16" customWidth="1"/>
    <col min="7928" max="7928" width="37.5" style="16" bestFit="1" customWidth="1"/>
    <col min="7929" max="7929" width="8.5" style="16" bestFit="1" customWidth="1"/>
    <col min="7930" max="7930" width="9.5" style="16" customWidth="1"/>
    <col min="7931" max="7931" width="8.5" style="16" bestFit="1" customWidth="1"/>
    <col min="7932" max="7932" width="9" style="16" customWidth="1"/>
    <col min="7933" max="8181" width="8.625" style="16"/>
    <col min="8182" max="8182" width="10.875" style="16" customWidth="1"/>
    <col min="8183" max="8183" width="43" style="16" customWidth="1"/>
    <col min="8184" max="8184" width="37.5" style="16" bestFit="1" customWidth="1"/>
    <col min="8185" max="8185" width="8.5" style="16" bestFit="1" customWidth="1"/>
    <col min="8186" max="8186" width="9.5" style="16" customWidth="1"/>
    <col min="8187" max="8187" width="8.5" style="16" bestFit="1" customWidth="1"/>
    <col min="8188" max="8188" width="9" style="16" customWidth="1"/>
    <col min="8189" max="8437" width="8.625" style="16"/>
    <col min="8438" max="8438" width="10.875" style="16" customWidth="1"/>
    <col min="8439" max="8439" width="43" style="16" customWidth="1"/>
    <col min="8440" max="8440" width="37.5" style="16" bestFit="1" customWidth="1"/>
    <col min="8441" max="8441" width="8.5" style="16" bestFit="1" customWidth="1"/>
    <col min="8442" max="8442" width="9.5" style="16" customWidth="1"/>
    <col min="8443" max="8443" width="8.5" style="16" bestFit="1" customWidth="1"/>
    <col min="8444" max="8444" width="9" style="16" customWidth="1"/>
    <col min="8445" max="8693" width="8.625" style="16"/>
    <col min="8694" max="8694" width="10.875" style="16" customWidth="1"/>
    <col min="8695" max="8695" width="43" style="16" customWidth="1"/>
    <col min="8696" max="8696" width="37.5" style="16" bestFit="1" customWidth="1"/>
    <col min="8697" max="8697" width="8.5" style="16" bestFit="1" customWidth="1"/>
    <col min="8698" max="8698" width="9.5" style="16" customWidth="1"/>
    <col min="8699" max="8699" width="8.5" style="16" bestFit="1" customWidth="1"/>
    <col min="8700" max="8700" width="9" style="16" customWidth="1"/>
    <col min="8701" max="8949" width="8.625" style="16"/>
    <col min="8950" max="8950" width="10.875" style="16" customWidth="1"/>
    <col min="8951" max="8951" width="43" style="16" customWidth="1"/>
    <col min="8952" max="8952" width="37.5" style="16" bestFit="1" customWidth="1"/>
    <col min="8953" max="8953" width="8.5" style="16" bestFit="1" customWidth="1"/>
    <col min="8954" max="8954" width="9.5" style="16" customWidth="1"/>
    <col min="8955" max="8955" width="8.5" style="16" bestFit="1" customWidth="1"/>
    <col min="8956" max="8956" width="9" style="16" customWidth="1"/>
    <col min="8957" max="9205" width="8.625" style="16"/>
    <col min="9206" max="9206" width="10.875" style="16" customWidth="1"/>
    <col min="9207" max="9207" width="43" style="16" customWidth="1"/>
    <col min="9208" max="9208" width="37.5" style="16" bestFit="1" customWidth="1"/>
    <col min="9209" max="9209" width="8.5" style="16" bestFit="1" customWidth="1"/>
    <col min="9210" max="9210" width="9.5" style="16" customWidth="1"/>
    <col min="9211" max="9211" width="8.5" style="16" bestFit="1" customWidth="1"/>
    <col min="9212" max="9212" width="9" style="16" customWidth="1"/>
    <col min="9213" max="9461" width="8.625" style="16"/>
    <col min="9462" max="9462" width="10.875" style="16" customWidth="1"/>
    <col min="9463" max="9463" width="43" style="16" customWidth="1"/>
    <col min="9464" max="9464" width="37.5" style="16" bestFit="1" customWidth="1"/>
    <col min="9465" max="9465" width="8.5" style="16" bestFit="1" customWidth="1"/>
    <col min="9466" max="9466" width="9.5" style="16" customWidth="1"/>
    <col min="9467" max="9467" width="8.5" style="16" bestFit="1" customWidth="1"/>
    <col min="9468" max="9468" width="9" style="16" customWidth="1"/>
    <col min="9469" max="9717" width="8.625" style="16"/>
    <col min="9718" max="9718" width="10.875" style="16" customWidth="1"/>
    <col min="9719" max="9719" width="43" style="16" customWidth="1"/>
    <col min="9720" max="9720" width="37.5" style="16" bestFit="1" customWidth="1"/>
    <col min="9721" max="9721" width="8.5" style="16" bestFit="1" customWidth="1"/>
    <col min="9722" max="9722" width="9.5" style="16" customWidth="1"/>
    <col min="9723" max="9723" width="8.5" style="16" bestFit="1" customWidth="1"/>
    <col min="9724" max="9724" width="9" style="16" customWidth="1"/>
    <col min="9725" max="9973" width="8.625" style="16"/>
    <col min="9974" max="9974" width="10.875" style="16" customWidth="1"/>
    <col min="9975" max="9975" width="43" style="16" customWidth="1"/>
    <col min="9976" max="9976" width="37.5" style="16" bestFit="1" customWidth="1"/>
    <col min="9977" max="9977" width="8.5" style="16" bestFit="1" customWidth="1"/>
    <col min="9978" max="9978" width="9.5" style="16" customWidth="1"/>
    <col min="9979" max="9979" width="8.5" style="16" bestFit="1" customWidth="1"/>
    <col min="9980" max="9980" width="9" style="16" customWidth="1"/>
    <col min="9981" max="10229" width="8.625" style="16"/>
    <col min="10230" max="10230" width="10.875" style="16" customWidth="1"/>
    <col min="10231" max="10231" width="43" style="16" customWidth="1"/>
    <col min="10232" max="10232" width="37.5" style="16" bestFit="1" customWidth="1"/>
    <col min="10233" max="10233" width="8.5" style="16" bestFit="1" customWidth="1"/>
    <col min="10234" max="10234" width="9.5" style="16" customWidth="1"/>
    <col min="10235" max="10235" width="8.5" style="16" bestFit="1" customWidth="1"/>
    <col min="10236" max="10236" width="9" style="16" customWidth="1"/>
    <col min="10237" max="10485" width="8.625" style="16"/>
    <col min="10486" max="10486" width="10.875" style="16" customWidth="1"/>
    <col min="10487" max="10487" width="43" style="16" customWidth="1"/>
    <col min="10488" max="10488" width="37.5" style="16" bestFit="1" customWidth="1"/>
    <col min="10489" max="10489" width="8.5" style="16" bestFit="1" customWidth="1"/>
    <col min="10490" max="10490" width="9.5" style="16" customWidth="1"/>
    <col min="10491" max="10491" width="8.5" style="16" bestFit="1" customWidth="1"/>
    <col min="10492" max="10492" width="9" style="16" customWidth="1"/>
    <col min="10493" max="10741" width="8.625" style="16"/>
    <col min="10742" max="10742" width="10.875" style="16" customWidth="1"/>
    <col min="10743" max="10743" width="43" style="16" customWidth="1"/>
    <col min="10744" max="10744" width="37.5" style="16" bestFit="1" customWidth="1"/>
    <col min="10745" max="10745" width="8.5" style="16" bestFit="1" customWidth="1"/>
    <col min="10746" max="10746" width="9.5" style="16" customWidth="1"/>
    <col min="10747" max="10747" width="8.5" style="16" bestFit="1" customWidth="1"/>
    <col min="10748" max="10748" width="9" style="16" customWidth="1"/>
    <col min="10749" max="10997" width="8.625" style="16"/>
    <col min="10998" max="10998" width="10.875" style="16" customWidth="1"/>
    <col min="10999" max="10999" width="43" style="16" customWidth="1"/>
    <col min="11000" max="11000" width="37.5" style="16" bestFit="1" customWidth="1"/>
    <col min="11001" max="11001" width="8.5" style="16" bestFit="1" customWidth="1"/>
    <col min="11002" max="11002" width="9.5" style="16" customWidth="1"/>
    <col min="11003" max="11003" width="8.5" style="16" bestFit="1" customWidth="1"/>
    <col min="11004" max="11004" width="9" style="16" customWidth="1"/>
    <col min="11005" max="11253" width="8.625" style="16"/>
    <col min="11254" max="11254" width="10.875" style="16" customWidth="1"/>
    <col min="11255" max="11255" width="43" style="16" customWidth="1"/>
    <col min="11256" max="11256" width="37.5" style="16" bestFit="1" customWidth="1"/>
    <col min="11257" max="11257" width="8.5" style="16" bestFit="1" customWidth="1"/>
    <col min="11258" max="11258" width="9.5" style="16" customWidth="1"/>
    <col min="11259" max="11259" width="8.5" style="16" bestFit="1" customWidth="1"/>
    <col min="11260" max="11260" width="9" style="16" customWidth="1"/>
    <col min="11261" max="11509" width="8.625" style="16"/>
    <col min="11510" max="11510" width="10.875" style="16" customWidth="1"/>
    <col min="11511" max="11511" width="43" style="16" customWidth="1"/>
    <col min="11512" max="11512" width="37.5" style="16" bestFit="1" customWidth="1"/>
    <col min="11513" max="11513" width="8.5" style="16" bestFit="1" customWidth="1"/>
    <col min="11514" max="11514" width="9.5" style="16" customWidth="1"/>
    <col min="11515" max="11515" width="8.5" style="16" bestFit="1" customWidth="1"/>
    <col min="11516" max="11516" width="9" style="16" customWidth="1"/>
    <col min="11517" max="11765" width="8.625" style="16"/>
    <col min="11766" max="11766" width="10.875" style="16" customWidth="1"/>
    <col min="11767" max="11767" width="43" style="16" customWidth="1"/>
    <col min="11768" max="11768" width="37.5" style="16" bestFit="1" customWidth="1"/>
    <col min="11769" max="11769" width="8.5" style="16" bestFit="1" customWidth="1"/>
    <col min="11770" max="11770" width="9.5" style="16" customWidth="1"/>
    <col min="11771" max="11771" width="8.5" style="16" bestFit="1" customWidth="1"/>
    <col min="11772" max="11772" width="9" style="16" customWidth="1"/>
    <col min="11773" max="12021" width="8.625" style="16"/>
    <col min="12022" max="12022" width="10.875" style="16" customWidth="1"/>
    <col min="12023" max="12023" width="43" style="16" customWidth="1"/>
    <col min="12024" max="12024" width="37.5" style="16" bestFit="1" customWidth="1"/>
    <col min="12025" max="12025" width="8.5" style="16" bestFit="1" customWidth="1"/>
    <col min="12026" max="12026" width="9.5" style="16" customWidth="1"/>
    <col min="12027" max="12027" width="8.5" style="16" bestFit="1" customWidth="1"/>
    <col min="12028" max="12028" width="9" style="16" customWidth="1"/>
    <col min="12029" max="12277" width="8.625" style="16"/>
    <col min="12278" max="12278" width="10.875" style="16" customWidth="1"/>
    <col min="12279" max="12279" width="43" style="16" customWidth="1"/>
    <col min="12280" max="12280" width="37.5" style="16" bestFit="1" customWidth="1"/>
    <col min="12281" max="12281" width="8.5" style="16" bestFit="1" customWidth="1"/>
    <col min="12282" max="12282" width="9.5" style="16" customWidth="1"/>
    <col min="12283" max="12283" width="8.5" style="16" bestFit="1" customWidth="1"/>
    <col min="12284" max="12284" width="9" style="16" customWidth="1"/>
    <col min="12285" max="12533" width="8.625" style="16"/>
    <col min="12534" max="12534" width="10.875" style="16" customWidth="1"/>
    <col min="12535" max="12535" width="43" style="16" customWidth="1"/>
    <col min="12536" max="12536" width="37.5" style="16" bestFit="1" customWidth="1"/>
    <col min="12537" max="12537" width="8.5" style="16" bestFit="1" customWidth="1"/>
    <col min="12538" max="12538" width="9.5" style="16" customWidth="1"/>
    <col min="12539" max="12539" width="8.5" style="16" bestFit="1" customWidth="1"/>
    <col min="12540" max="12540" width="9" style="16" customWidth="1"/>
    <col min="12541" max="12789" width="8.625" style="16"/>
    <col min="12790" max="12790" width="10.875" style="16" customWidth="1"/>
    <col min="12791" max="12791" width="43" style="16" customWidth="1"/>
    <col min="12792" max="12792" width="37.5" style="16" bestFit="1" customWidth="1"/>
    <col min="12793" max="12793" width="8.5" style="16" bestFit="1" customWidth="1"/>
    <col min="12794" max="12794" width="9.5" style="16" customWidth="1"/>
    <col min="12795" max="12795" width="8.5" style="16" bestFit="1" customWidth="1"/>
    <col min="12796" max="12796" width="9" style="16" customWidth="1"/>
    <col min="12797" max="13045" width="8.625" style="16"/>
    <col min="13046" max="13046" width="10.875" style="16" customWidth="1"/>
    <col min="13047" max="13047" width="43" style="16" customWidth="1"/>
    <col min="13048" max="13048" width="37.5" style="16" bestFit="1" customWidth="1"/>
    <col min="13049" max="13049" width="8.5" style="16" bestFit="1" customWidth="1"/>
    <col min="13050" max="13050" width="9.5" style="16" customWidth="1"/>
    <col min="13051" max="13051" width="8.5" style="16" bestFit="1" customWidth="1"/>
    <col min="13052" max="13052" width="9" style="16" customWidth="1"/>
    <col min="13053" max="13301" width="8.625" style="16"/>
    <col min="13302" max="13302" width="10.875" style="16" customWidth="1"/>
    <col min="13303" max="13303" width="43" style="16" customWidth="1"/>
    <col min="13304" max="13304" width="37.5" style="16" bestFit="1" customWidth="1"/>
    <col min="13305" max="13305" width="8.5" style="16" bestFit="1" customWidth="1"/>
    <col min="13306" max="13306" width="9.5" style="16" customWidth="1"/>
    <col min="13307" max="13307" width="8.5" style="16" bestFit="1" customWidth="1"/>
    <col min="13308" max="13308" width="9" style="16" customWidth="1"/>
    <col min="13309" max="13557" width="8.625" style="16"/>
    <col min="13558" max="13558" width="10.875" style="16" customWidth="1"/>
    <col min="13559" max="13559" width="43" style="16" customWidth="1"/>
    <col min="13560" max="13560" width="37.5" style="16" bestFit="1" customWidth="1"/>
    <col min="13561" max="13561" width="8.5" style="16" bestFit="1" customWidth="1"/>
    <col min="13562" max="13562" width="9.5" style="16" customWidth="1"/>
    <col min="13563" max="13563" width="8.5" style="16" bestFit="1" customWidth="1"/>
    <col min="13564" max="13564" width="9" style="16" customWidth="1"/>
    <col min="13565" max="13813" width="8.625" style="16"/>
    <col min="13814" max="13814" width="10.875" style="16" customWidth="1"/>
    <col min="13815" max="13815" width="43" style="16" customWidth="1"/>
    <col min="13816" max="13816" width="37.5" style="16" bestFit="1" customWidth="1"/>
    <col min="13817" max="13817" width="8.5" style="16" bestFit="1" customWidth="1"/>
    <col min="13818" max="13818" width="9.5" style="16" customWidth="1"/>
    <col min="13819" max="13819" width="8.5" style="16" bestFit="1" customWidth="1"/>
    <col min="13820" max="13820" width="9" style="16" customWidth="1"/>
    <col min="13821" max="14069" width="8.625" style="16"/>
    <col min="14070" max="14070" width="10.875" style="16" customWidth="1"/>
    <col min="14071" max="14071" width="43" style="16" customWidth="1"/>
    <col min="14072" max="14072" width="37.5" style="16" bestFit="1" customWidth="1"/>
    <col min="14073" max="14073" width="8.5" style="16" bestFit="1" customWidth="1"/>
    <col min="14074" max="14074" width="9.5" style="16" customWidth="1"/>
    <col min="14075" max="14075" width="8.5" style="16" bestFit="1" customWidth="1"/>
    <col min="14076" max="14076" width="9" style="16" customWidth="1"/>
    <col min="14077" max="14325" width="8.625" style="16"/>
    <col min="14326" max="14326" width="10.875" style="16" customWidth="1"/>
    <col min="14327" max="14327" width="43" style="16" customWidth="1"/>
    <col min="14328" max="14328" width="37.5" style="16" bestFit="1" customWidth="1"/>
    <col min="14329" max="14329" width="8.5" style="16" bestFit="1" customWidth="1"/>
    <col min="14330" max="14330" width="9.5" style="16" customWidth="1"/>
    <col min="14331" max="14331" width="8.5" style="16" bestFit="1" customWidth="1"/>
    <col min="14332" max="14332" width="9" style="16" customWidth="1"/>
    <col min="14333" max="14581" width="8.625" style="16"/>
    <col min="14582" max="14582" width="10.875" style="16" customWidth="1"/>
    <col min="14583" max="14583" width="43" style="16" customWidth="1"/>
    <col min="14584" max="14584" width="37.5" style="16" bestFit="1" customWidth="1"/>
    <col min="14585" max="14585" width="8.5" style="16" bestFit="1" customWidth="1"/>
    <col min="14586" max="14586" width="9.5" style="16" customWidth="1"/>
    <col min="14587" max="14587" width="8.5" style="16" bestFit="1" customWidth="1"/>
    <col min="14588" max="14588" width="9" style="16" customWidth="1"/>
    <col min="14589" max="14837" width="8.625" style="16"/>
    <col min="14838" max="14838" width="10.875" style="16" customWidth="1"/>
    <col min="14839" max="14839" width="43" style="16" customWidth="1"/>
    <col min="14840" max="14840" width="37.5" style="16" bestFit="1" customWidth="1"/>
    <col min="14841" max="14841" width="8.5" style="16" bestFit="1" customWidth="1"/>
    <col min="14842" max="14842" width="9.5" style="16" customWidth="1"/>
    <col min="14843" max="14843" width="8.5" style="16" bestFit="1" customWidth="1"/>
    <col min="14844" max="14844" width="9" style="16" customWidth="1"/>
    <col min="14845" max="15093" width="8.625" style="16"/>
    <col min="15094" max="15094" width="10.875" style="16" customWidth="1"/>
    <col min="15095" max="15095" width="43" style="16" customWidth="1"/>
    <col min="15096" max="15096" width="37.5" style="16" bestFit="1" customWidth="1"/>
    <col min="15097" max="15097" width="8.5" style="16" bestFit="1" customWidth="1"/>
    <col min="15098" max="15098" width="9.5" style="16" customWidth="1"/>
    <col min="15099" max="15099" width="8.5" style="16" bestFit="1" customWidth="1"/>
    <col min="15100" max="15100" width="9" style="16" customWidth="1"/>
    <col min="15101" max="15349" width="8.625" style="16"/>
    <col min="15350" max="15350" width="10.875" style="16" customWidth="1"/>
    <col min="15351" max="15351" width="43" style="16" customWidth="1"/>
    <col min="15352" max="15352" width="37.5" style="16" bestFit="1" customWidth="1"/>
    <col min="15353" max="15353" width="8.5" style="16" bestFit="1" customWidth="1"/>
    <col min="15354" max="15354" width="9.5" style="16" customWidth="1"/>
    <col min="15355" max="15355" width="8.5" style="16" bestFit="1" customWidth="1"/>
    <col min="15356" max="15356" width="9" style="16" customWidth="1"/>
    <col min="15357" max="15605" width="8.625" style="16"/>
    <col min="15606" max="15606" width="10.875" style="16" customWidth="1"/>
    <col min="15607" max="15607" width="43" style="16" customWidth="1"/>
    <col min="15608" max="15608" width="37.5" style="16" bestFit="1" customWidth="1"/>
    <col min="15609" max="15609" width="8.5" style="16" bestFit="1" customWidth="1"/>
    <col min="15610" max="15610" width="9.5" style="16" customWidth="1"/>
    <col min="15611" max="15611" width="8.5" style="16" bestFit="1" customWidth="1"/>
    <col min="15612" max="15612" width="9" style="16" customWidth="1"/>
    <col min="15613" max="15861" width="8.625" style="16"/>
    <col min="15862" max="15862" width="10.875" style="16" customWidth="1"/>
    <col min="15863" max="15863" width="43" style="16" customWidth="1"/>
    <col min="15864" max="15864" width="37.5" style="16" bestFit="1" customWidth="1"/>
    <col min="15865" max="15865" width="8.5" style="16" bestFit="1" customWidth="1"/>
    <col min="15866" max="15866" width="9.5" style="16" customWidth="1"/>
    <col min="15867" max="15867" width="8.5" style="16" bestFit="1" customWidth="1"/>
    <col min="15868" max="15868" width="9" style="16" customWidth="1"/>
    <col min="15869" max="16117" width="8.625" style="16"/>
    <col min="16118" max="16118" width="10.875" style="16" customWidth="1"/>
    <col min="16119" max="16119" width="43" style="16" customWidth="1"/>
    <col min="16120" max="16120" width="37.5" style="16" bestFit="1" customWidth="1"/>
    <col min="16121" max="16121" width="8.5" style="16" bestFit="1" customWidth="1"/>
    <col min="16122" max="16122" width="9.5" style="16" customWidth="1"/>
    <col min="16123" max="16123" width="8.5" style="16" bestFit="1" customWidth="1"/>
    <col min="16124" max="16124" width="9" style="16" customWidth="1"/>
    <col min="16125" max="16380" width="8.625" style="16"/>
    <col min="16381" max="16382" width="9" style="16" customWidth="1"/>
    <col min="16383" max="16384" width="9" style="16"/>
  </cols>
  <sheetData>
    <row r="1" spans="1:29" ht="15.75">
      <c r="A1" s="153"/>
      <c r="B1" s="156" t="s">
        <v>273</v>
      </c>
      <c r="C1" s="155"/>
      <c r="D1" s="155"/>
      <c r="E1" s="156"/>
      <c r="F1" s="156"/>
      <c r="G1" s="154"/>
      <c r="H1" s="157"/>
      <c r="I1" s="158"/>
      <c r="J1" s="156" t="s">
        <v>273</v>
      </c>
      <c r="K1" s="156" t="s">
        <v>273</v>
      </c>
      <c r="L1" s="156" t="s">
        <v>273</v>
      </c>
      <c r="M1" s="156" t="s">
        <v>273</v>
      </c>
      <c r="N1" s="156" t="s">
        <v>273</v>
      </c>
      <c r="O1" s="156" t="s">
        <v>273</v>
      </c>
      <c r="P1" s="156" t="s">
        <v>273</v>
      </c>
      <c r="Q1" s="156" t="s">
        <v>273</v>
      </c>
      <c r="R1" s="156" t="s">
        <v>273</v>
      </c>
      <c r="S1" s="156" t="s">
        <v>273</v>
      </c>
      <c r="T1" s="156" t="s">
        <v>273</v>
      </c>
      <c r="U1" s="156" t="s">
        <v>273</v>
      </c>
      <c r="V1" s="156" t="s">
        <v>273</v>
      </c>
      <c r="W1" s="156" t="s">
        <v>273</v>
      </c>
      <c r="X1" s="156" t="s">
        <v>273</v>
      </c>
      <c r="Y1" s="156" t="s">
        <v>273</v>
      </c>
      <c r="Z1" s="156" t="s">
        <v>273</v>
      </c>
      <c r="AA1" s="156" t="s">
        <v>273</v>
      </c>
      <c r="AB1" s="156" t="s">
        <v>273</v>
      </c>
    </row>
    <row r="2" spans="1:29" ht="36.6" customHeight="1">
      <c r="A2" s="636" t="s">
        <v>549</v>
      </c>
      <c r="B2" s="617" t="s">
        <v>42</v>
      </c>
      <c r="C2" s="636" t="s">
        <v>550</v>
      </c>
      <c r="D2" s="636" t="s">
        <v>411</v>
      </c>
      <c r="E2" s="635" t="s">
        <v>277</v>
      </c>
      <c r="F2" s="635" t="s">
        <v>412</v>
      </c>
      <c r="G2" s="636" t="s">
        <v>413</v>
      </c>
      <c r="H2" s="636" t="s">
        <v>414</v>
      </c>
      <c r="I2" s="636" t="s">
        <v>415</v>
      </c>
      <c r="J2" s="626" t="s">
        <v>416</v>
      </c>
      <c r="K2" s="626" t="s">
        <v>417</v>
      </c>
      <c r="L2" s="626" t="s">
        <v>418</v>
      </c>
      <c r="M2" s="626" t="s">
        <v>419</v>
      </c>
      <c r="N2" s="671" t="s">
        <v>420</v>
      </c>
      <c r="O2" s="671" t="s">
        <v>421</v>
      </c>
      <c r="P2" s="671" t="s">
        <v>422</v>
      </c>
      <c r="Q2" s="626" t="s">
        <v>423</v>
      </c>
      <c r="R2" s="626" t="s">
        <v>424</v>
      </c>
      <c r="S2" s="624" t="s">
        <v>425</v>
      </c>
      <c r="T2" s="624" t="s">
        <v>426</v>
      </c>
      <c r="U2" s="624" t="s">
        <v>427</v>
      </c>
      <c r="V2" s="622" t="s">
        <v>428</v>
      </c>
      <c r="W2" s="622" t="s">
        <v>429</v>
      </c>
      <c r="X2" s="637" t="s">
        <v>430</v>
      </c>
      <c r="Y2" s="638"/>
      <c r="Z2" s="626" t="s">
        <v>431</v>
      </c>
      <c r="AA2" s="622" t="s">
        <v>83</v>
      </c>
      <c r="AB2" s="626" t="s">
        <v>432</v>
      </c>
    </row>
    <row r="3" spans="1:29" ht="10.9" customHeight="1">
      <c r="A3" s="636"/>
      <c r="B3" s="617"/>
      <c r="C3" s="636"/>
      <c r="D3" s="636"/>
      <c r="E3" s="635"/>
      <c r="F3" s="635"/>
      <c r="G3" s="636"/>
      <c r="H3" s="636"/>
      <c r="I3" s="636"/>
      <c r="J3" s="627"/>
      <c r="K3" s="627"/>
      <c r="L3" s="627"/>
      <c r="M3" s="627"/>
      <c r="N3" s="672"/>
      <c r="O3" s="672"/>
      <c r="P3" s="672"/>
      <c r="Q3" s="627"/>
      <c r="R3" s="627"/>
      <c r="S3" s="625"/>
      <c r="T3" s="625"/>
      <c r="U3" s="625"/>
      <c r="V3" s="623"/>
      <c r="W3" s="623"/>
      <c r="X3" s="427" t="s">
        <v>433</v>
      </c>
      <c r="Y3" s="427" t="s">
        <v>434</v>
      </c>
      <c r="Z3" s="627"/>
      <c r="AA3" s="623"/>
      <c r="AB3" s="627"/>
    </row>
    <row r="4" spans="1:29" ht="15" customHeight="1">
      <c r="A4" s="632" t="s">
        <v>435</v>
      </c>
      <c r="B4" s="633"/>
      <c r="C4" s="633"/>
      <c r="D4" s="633"/>
      <c r="E4" s="633"/>
      <c r="F4" s="633"/>
      <c r="G4" s="633"/>
      <c r="H4" s="633"/>
      <c r="I4" s="634"/>
      <c r="J4" s="437" t="s">
        <v>271</v>
      </c>
      <c r="K4" s="437" t="s">
        <v>271</v>
      </c>
      <c r="L4" s="437" t="s">
        <v>271</v>
      </c>
      <c r="M4" s="437" t="s">
        <v>271</v>
      </c>
      <c r="N4" s="437" t="s">
        <v>271</v>
      </c>
      <c r="O4" s="437"/>
      <c r="P4" s="437"/>
      <c r="Q4" s="437"/>
      <c r="R4" s="437"/>
      <c r="S4" s="437"/>
      <c r="T4" s="437"/>
      <c r="U4" s="437"/>
      <c r="V4" s="437"/>
      <c r="W4" s="437"/>
      <c r="X4" s="437"/>
      <c r="Y4" s="437"/>
      <c r="Z4" s="437"/>
      <c r="AA4" s="437"/>
      <c r="AB4" s="437"/>
    </row>
    <row r="5" spans="1:29" ht="15" hidden="1" customHeight="1">
      <c r="A5" s="511">
        <v>2.2000000000000002</v>
      </c>
      <c r="B5" s="512" t="s">
        <v>436</v>
      </c>
      <c r="C5" s="512">
        <v>1000</v>
      </c>
      <c r="D5" s="513" t="s">
        <v>437</v>
      </c>
      <c r="E5" s="514">
        <v>2</v>
      </c>
      <c r="F5" s="514" t="s">
        <v>288</v>
      </c>
      <c r="G5" s="515">
        <f>A5</f>
        <v>2.2000000000000002</v>
      </c>
      <c r="H5" s="515" t="s">
        <v>439</v>
      </c>
      <c r="I5" s="515" t="s">
        <v>440</v>
      </c>
      <c r="J5" s="437"/>
      <c r="K5" s="437"/>
      <c r="L5" s="437"/>
      <c r="M5" s="437"/>
      <c r="N5" s="437"/>
      <c r="O5" s="437"/>
      <c r="P5" s="437"/>
      <c r="Q5" s="437"/>
      <c r="R5" s="437"/>
      <c r="S5" s="437"/>
      <c r="T5" s="437"/>
      <c r="U5" s="437"/>
      <c r="V5" s="437"/>
      <c r="W5" s="437"/>
      <c r="X5" s="437"/>
      <c r="Y5" s="437"/>
      <c r="Z5" s="437"/>
      <c r="AA5" s="437"/>
      <c r="AB5" s="437"/>
    </row>
    <row r="6" spans="1:29" ht="15" customHeight="1">
      <c r="A6" s="632" t="s">
        <v>441</v>
      </c>
      <c r="B6" s="633"/>
      <c r="C6" s="633"/>
      <c r="D6" s="633"/>
      <c r="E6" s="633"/>
      <c r="F6" s="633"/>
      <c r="G6" s="633"/>
      <c r="H6" s="633"/>
      <c r="I6" s="634"/>
      <c r="J6" s="437" t="s">
        <v>271</v>
      </c>
      <c r="K6" s="437" t="s">
        <v>271</v>
      </c>
      <c r="L6" s="437" t="s">
        <v>271</v>
      </c>
      <c r="M6" s="437" t="s">
        <v>271</v>
      </c>
      <c r="N6" s="437" t="s">
        <v>271</v>
      </c>
      <c r="O6" s="437"/>
      <c r="P6" s="437"/>
      <c r="Q6" s="437"/>
      <c r="R6" s="437"/>
      <c r="S6" s="437"/>
      <c r="T6" s="437"/>
      <c r="U6" s="437"/>
      <c r="V6" s="437"/>
      <c r="W6" s="437"/>
      <c r="X6" s="437"/>
      <c r="Y6" s="437"/>
      <c r="Z6" s="437"/>
      <c r="AA6" s="437"/>
      <c r="AB6" s="437"/>
      <c r="AC6" s="153"/>
    </row>
    <row r="7" spans="1:29" ht="15" customHeight="1">
      <c r="A7" s="159">
        <v>2.2999999999999998</v>
      </c>
      <c r="B7" s="160" t="s">
        <v>442</v>
      </c>
      <c r="C7" s="176">
        <v>1000</v>
      </c>
      <c r="D7" s="161" t="s">
        <v>437</v>
      </c>
      <c r="E7" s="162">
        <v>5</v>
      </c>
      <c r="F7" s="162" t="s">
        <v>1755</v>
      </c>
      <c r="G7" s="163">
        <v>2.2999999999999998</v>
      </c>
      <c r="H7" s="101" t="s">
        <v>439</v>
      </c>
      <c r="I7" s="101" t="s">
        <v>443</v>
      </c>
      <c r="J7" s="164" t="s">
        <v>271</v>
      </c>
      <c r="K7" s="164" t="s">
        <v>271</v>
      </c>
      <c r="L7" s="164" t="s">
        <v>271</v>
      </c>
      <c r="M7" s="164" t="s">
        <v>271</v>
      </c>
      <c r="N7" s="164" t="s">
        <v>271</v>
      </c>
      <c r="O7" s="164" t="s">
        <v>271</v>
      </c>
      <c r="P7" s="164" t="s">
        <v>271</v>
      </c>
      <c r="Q7" s="164"/>
      <c r="R7" s="164"/>
      <c r="S7" s="164"/>
      <c r="T7" s="164"/>
      <c r="U7" s="164"/>
      <c r="V7" s="164"/>
      <c r="W7" s="164"/>
      <c r="X7" s="164"/>
      <c r="Y7" s="164"/>
      <c r="Z7" s="164"/>
      <c r="AA7" s="164"/>
      <c r="AB7" s="164" t="s">
        <v>271</v>
      </c>
      <c r="AC7" s="153"/>
    </row>
    <row r="8" spans="1:29" ht="15.75">
      <c r="A8" s="159" t="s">
        <v>444</v>
      </c>
      <c r="B8" s="160" t="s">
        <v>445</v>
      </c>
      <c r="C8" s="176">
        <v>1000</v>
      </c>
      <c r="D8" s="161" t="s">
        <v>437</v>
      </c>
      <c r="E8" s="162">
        <v>5</v>
      </c>
      <c r="F8" s="162" t="s">
        <v>1755</v>
      </c>
      <c r="G8" s="163" t="s">
        <v>446</v>
      </c>
      <c r="H8" s="101" t="s">
        <v>447</v>
      </c>
      <c r="I8" s="101" t="s">
        <v>448</v>
      </c>
      <c r="J8" s="165" t="s">
        <v>449</v>
      </c>
      <c r="K8" s="165" t="s">
        <v>450</v>
      </c>
      <c r="L8" s="166" t="s">
        <v>271</v>
      </c>
      <c r="M8" s="166" t="s">
        <v>271</v>
      </c>
      <c r="N8" s="166" t="s">
        <v>271</v>
      </c>
      <c r="O8" s="166" t="s">
        <v>271</v>
      </c>
      <c r="P8" s="166" t="s">
        <v>271</v>
      </c>
      <c r="Q8" s="164"/>
      <c r="R8" s="164"/>
      <c r="S8" s="164"/>
      <c r="T8" s="164"/>
      <c r="U8" s="164"/>
      <c r="V8" s="164"/>
      <c r="W8" s="164"/>
      <c r="X8" s="164"/>
      <c r="Y8" s="164"/>
      <c r="Z8" s="164"/>
      <c r="AA8" s="164"/>
      <c r="AB8" s="164" t="s">
        <v>271</v>
      </c>
      <c r="AC8" s="153"/>
    </row>
    <row r="9" spans="1:29" ht="15.75">
      <c r="A9" s="639" t="s">
        <v>451</v>
      </c>
      <c r="B9" s="641" t="s">
        <v>452</v>
      </c>
      <c r="C9" s="176">
        <v>1000</v>
      </c>
      <c r="D9" s="161" t="s">
        <v>437</v>
      </c>
      <c r="E9" s="162">
        <v>5</v>
      </c>
      <c r="F9" s="162" t="s">
        <v>1755</v>
      </c>
      <c r="G9" s="163" t="s">
        <v>453</v>
      </c>
      <c r="H9" s="167" t="s">
        <v>454</v>
      </c>
      <c r="I9" s="101" t="s">
        <v>455</v>
      </c>
      <c r="J9" s="168" t="s">
        <v>271</v>
      </c>
      <c r="K9" s="168" t="s">
        <v>271</v>
      </c>
      <c r="L9" s="165" t="s">
        <v>456</v>
      </c>
      <c r="M9" s="165" t="s">
        <v>457</v>
      </c>
      <c r="N9" s="166"/>
      <c r="O9" s="166"/>
      <c r="P9" s="166"/>
      <c r="Q9" s="164"/>
      <c r="R9" s="164"/>
      <c r="S9" s="164"/>
      <c r="T9" s="164"/>
      <c r="U9" s="164"/>
      <c r="V9" s="164"/>
      <c r="W9" s="164"/>
      <c r="X9" s="164"/>
      <c r="Y9" s="164"/>
      <c r="Z9" s="164"/>
      <c r="AA9" s="164"/>
      <c r="AB9" s="164" t="s">
        <v>271</v>
      </c>
      <c r="AC9" s="153"/>
    </row>
    <row r="10" spans="1:29" ht="15.75">
      <c r="A10" s="640"/>
      <c r="B10" s="642"/>
      <c r="C10" s="176">
        <v>2000</v>
      </c>
      <c r="D10" s="161" t="s">
        <v>437</v>
      </c>
      <c r="E10" s="162">
        <v>5</v>
      </c>
      <c r="F10" s="162" t="s">
        <v>1755</v>
      </c>
      <c r="G10" s="163" t="s">
        <v>458</v>
      </c>
      <c r="H10" s="167" t="s">
        <v>459</v>
      </c>
      <c r="I10" s="101" t="s">
        <v>460</v>
      </c>
      <c r="J10" s="169"/>
      <c r="K10" s="169"/>
      <c r="L10" s="165" t="s">
        <v>152</v>
      </c>
      <c r="M10" s="165" t="s">
        <v>155</v>
      </c>
      <c r="N10" s="166"/>
      <c r="O10" s="166"/>
      <c r="P10" s="166"/>
      <c r="Q10" s="164"/>
      <c r="R10" s="164"/>
      <c r="S10" s="164"/>
      <c r="T10" s="164"/>
      <c r="U10" s="164"/>
      <c r="V10" s="164"/>
      <c r="W10" s="164"/>
      <c r="X10" s="164"/>
      <c r="Y10" s="164"/>
      <c r="Z10" s="164"/>
      <c r="AA10" s="164"/>
      <c r="AB10" s="164" t="s">
        <v>271</v>
      </c>
      <c r="AC10" s="153"/>
    </row>
    <row r="11" spans="1:29" ht="15" customHeight="1">
      <c r="A11" s="639" t="s">
        <v>461</v>
      </c>
      <c r="B11" s="641" t="s">
        <v>462</v>
      </c>
      <c r="C11" s="176">
        <v>1000</v>
      </c>
      <c r="D11" s="161" t="s">
        <v>437</v>
      </c>
      <c r="E11" s="162">
        <v>5</v>
      </c>
      <c r="F11" s="162" t="s">
        <v>1755</v>
      </c>
      <c r="G11" s="170" t="s">
        <v>1823</v>
      </c>
      <c r="H11" s="101" t="s">
        <v>464</v>
      </c>
      <c r="I11" s="101" t="s">
        <v>465</v>
      </c>
      <c r="J11" s="166" t="s">
        <v>271</v>
      </c>
      <c r="K11" s="166" t="s">
        <v>271</v>
      </c>
      <c r="L11" s="166" t="s">
        <v>271</v>
      </c>
      <c r="M11" s="166" t="s">
        <v>271</v>
      </c>
      <c r="N11" s="166" t="s">
        <v>271</v>
      </c>
      <c r="O11" s="165" t="s">
        <v>466</v>
      </c>
      <c r="P11" s="166"/>
      <c r="Q11" s="164"/>
      <c r="R11" s="164"/>
      <c r="S11" s="164"/>
      <c r="T11" s="164"/>
      <c r="U11" s="164"/>
      <c r="V11" s="164"/>
      <c r="W11" s="164"/>
      <c r="X11" s="164"/>
      <c r="Y11" s="164"/>
      <c r="Z11" s="164"/>
      <c r="AA11" s="164"/>
      <c r="AB11" s="164" t="s">
        <v>271</v>
      </c>
      <c r="AC11" s="153"/>
    </row>
    <row r="12" spans="1:29" ht="15" customHeight="1">
      <c r="A12" s="640"/>
      <c r="B12" s="642"/>
      <c r="C12" s="176">
        <v>2000</v>
      </c>
      <c r="D12" s="161"/>
      <c r="E12" s="162">
        <v>5</v>
      </c>
      <c r="F12" s="162" t="s">
        <v>1755</v>
      </c>
      <c r="G12" s="170" t="s">
        <v>1824</v>
      </c>
      <c r="H12" s="101" t="s">
        <v>468</v>
      </c>
      <c r="I12" s="101" t="s">
        <v>469</v>
      </c>
      <c r="J12" s="166"/>
      <c r="K12" s="166"/>
      <c r="L12" s="166"/>
      <c r="M12" s="166"/>
      <c r="N12" s="166"/>
      <c r="O12" s="165" t="s">
        <v>172</v>
      </c>
      <c r="P12" s="166"/>
      <c r="Q12" s="164"/>
      <c r="R12" s="164"/>
      <c r="S12" s="164"/>
      <c r="T12" s="164"/>
      <c r="U12" s="164"/>
      <c r="V12" s="164"/>
      <c r="W12" s="164"/>
      <c r="X12" s="164"/>
      <c r="Y12" s="164"/>
      <c r="Z12" s="164"/>
      <c r="AA12" s="164"/>
      <c r="AB12" s="164"/>
      <c r="AC12" s="153"/>
    </row>
    <row r="13" spans="1:29" ht="15" customHeight="1">
      <c r="A13" s="159" t="s">
        <v>470</v>
      </c>
      <c r="B13" s="160" t="s">
        <v>471</v>
      </c>
      <c r="C13" s="176">
        <v>1000</v>
      </c>
      <c r="D13" s="161" t="s">
        <v>437</v>
      </c>
      <c r="E13" s="162">
        <v>5</v>
      </c>
      <c r="F13" s="162" t="s">
        <v>1755</v>
      </c>
      <c r="G13" s="170" t="s">
        <v>472</v>
      </c>
      <c r="H13" s="101" t="s">
        <v>473</v>
      </c>
      <c r="I13" s="101" t="s">
        <v>474</v>
      </c>
      <c r="J13" s="166" t="s">
        <v>271</v>
      </c>
      <c r="K13" s="166" t="s">
        <v>271</v>
      </c>
      <c r="L13" s="166" t="s">
        <v>271</v>
      </c>
      <c r="M13" s="166" t="s">
        <v>271</v>
      </c>
      <c r="N13" s="166" t="s">
        <v>271</v>
      </c>
      <c r="O13" s="166" t="s">
        <v>271</v>
      </c>
      <c r="P13" s="165" t="s">
        <v>271</v>
      </c>
      <c r="Q13" s="164"/>
      <c r="R13" s="164"/>
      <c r="S13" s="164"/>
      <c r="T13" s="164"/>
      <c r="U13" s="164"/>
      <c r="V13" s="164"/>
      <c r="W13" s="164"/>
      <c r="X13" s="164"/>
      <c r="Y13" s="164"/>
      <c r="Z13" s="164"/>
      <c r="AA13" s="164"/>
      <c r="AB13" s="164" t="s">
        <v>271</v>
      </c>
    </row>
    <row r="14" spans="1:29" ht="15" customHeight="1">
      <c r="A14" s="159" t="s">
        <v>475</v>
      </c>
      <c r="B14" s="160" t="s">
        <v>476</v>
      </c>
      <c r="C14" s="176">
        <v>1000</v>
      </c>
      <c r="D14" s="161" t="s">
        <v>437</v>
      </c>
      <c r="E14" s="162">
        <v>5</v>
      </c>
      <c r="F14" s="162" t="s">
        <v>1755</v>
      </c>
      <c r="G14" s="170" t="s">
        <v>477</v>
      </c>
      <c r="H14" s="101" t="s">
        <v>478</v>
      </c>
      <c r="I14" s="101" t="s">
        <v>479</v>
      </c>
      <c r="J14" s="164" t="s">
        <v>271</v>
      </c>
      <c r="K14" s="164" t="s">
        <v>271</v>
      </c>
      <c r="L14" s="164" t="s">
        <v>271</v>
      </c>
      <c r="M14" s="166" t="s">
        <v>271</v>
      </c>
      <c r="N14" s="164" t="s">
        <v>271</v>
      </c>
      <c r="O14" s="164" t="s">
        <v>271</v>
      </c>
      <c r="P14" s="164" t="s">
        <v>271</v>
      </c>
      <c r="Q14" s="164"/>
      <c r="R14" s="164"/>
      <c r="S14" s="164"/>
      <c r="T14" s="164"/>
      <c r="U14" s="164"/>
      <c r="V14" s="164"/>
      <c r="W14" s="164"/>
      <c r="X14" s="164"/>
      <c r="Y14" s="164"/>
      <c r="Z14" s="164"/>
      <c r="AA14" s="164"/>
      <c r="AB14" s="164"/>
    </row>
    <row r="15" spans="1:29" ht="15.75">
      <c r="A15" s="231" t="s">
        <v>484</v>
      </c>
      <c r="B15" s="184"/>
      <c r="C15" s="186"/>
      <c r="D15" s="186"/>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row>
    <row r="16" spans="1:29" ht="15.75" hidden="1">
      <c r="A16" s="516" t="e">
        <f>IF(#REF!="",MID(B16,5,100),CONCATENATE(MID(B16,5,100),"-",#REF!))</f>
        <v>#REF!</v>
      </c>
      <c r="B16" s="505" t="s">
        <v>485</v>
      </c>
      <c r="C16" s="186"/>
      <c r="D16" s="506" t="s">
        <v>437</v>
      </c>
      <c r="E16" s="507">
        <v>2</v>
      </c>
      <c r="F16" s="507" t="s">
        <v>288</v>
      </c>
      <c r="G16" s="508">
        <v>2.4</v>
      </c>
      <c r="H16" s="509" t="s">
        <v>486</v>
      </c>
      <c r="I16" s="509" t="s">
        <v>487</v>
      </c>
      <c r="J16" s="437" t="s">
        <v>271</v>
      </c>
      <c r="K16" s="437" t="s">
        <v>271</v>
      </c>
      <c r="L16" s="437" t="s">
        <v>271</v>
      </c>
      <c r="M16" s="437" t="s">
        <v>271</v>
      </c>
      <c r="N16" s="437" t="s">
        <v>271</v>
      </c>
      <c r="O16" s="437" t="s">
        <v>271</v>
      </c>
      <c r="P16" s="437" t="s">
        <v>271</v>
      </c>
      <c r="Q16" s="437" t="s">
        <v>271</v>
      </c>
      <c r="R16" s="437" t="s">
        <v>271</v>
      </c>
      <c r="S16" s="510"/>
      <c r="T16" s="510"/>
      <c r="U16" s="510"/>
      <c r="V16" s="510"/>
      <c r="W16" s="510"/>
      <c r="X16" s="510"/>
      <c r="Y16" s="510"/>
      <c r="Z16" s="510"/>
      <c r="AA16" s="510"/>
      <c r="AB16" s="437"/>
    </row>
    <row r="17" spans="1:28" ht="15.75">
      <c r="A17" s="231" t="s">
        <v>488</v>
      </c>
      <c r="B17" s="184"/>
      <c r="C17" s="186"/>
      <c r="D17" s="184"/>
      <c r="E17" s="184"/>
      <c r="F17" s="184"/>
      <c r="G17" s="185"/>
      <c r="H17" s="184"/>
      <c r="I17" s="184"/>
      <c r="J17" s="184"/>
      <c r="K17" s="184"/>
      <c r="L17" s="184"/>
      <c r="M17" s="184"/>
      <c r="N17" s="184"/>
      <c r="O17" s="184"/>
      <c r="P17" s="184"/>
      <c r="Q17" s="184"/>
      <c r="R17" s="184"/>
      <c r="S17" s="184"/>
      <c r="T17" s="184"/>
      <c r="U17" s="184"/>
      <c r="V17" s="184"/>
      <c r="W17" s="184"/>
      <c r="X17" s="184"/>
      <c r="Y17" s="184"/>
      <c r="Z17" s="184"/>
      <c r="AA17" s="184"/>
      <c r="AB17" s="184"/>
    </row>
    <row r="18" spans="1:28" ht="15.75">
      <c r="A18" s="176" t="s">
        <v>489</v>
      </c>
      <c r="B18" s="160" t="s">
        <v>490</v>
      </c>
      <c r="C18" s="176">
        <v>1000</v>
      </c>
      <c r="D18" s="161" t="s">
        <v>437</v>
      </c>
      <c r="E18" s="162">
        <v>5</v>
      </c>
      <c r="F18" s="162" t="s">
        <v>1755</v>
      </c>
      <c r="G18" s="163">
        <v>2.5</v>
      </c>
      <c r="H18" s="72" t="s">
        <v>491</v>
      </c>
      <c r="I18" s="72" t="s">
        <v>492</v>
      </c>
      <c r="J18" s="164" t="s">
        <v>271</v>
      </c>
      <c r="K18" s="164" t="s">
        <v>271</v>
      </c>
      <c r="L18" s="164" t="s">
        <v>271</v>
      </c>
      <c r="M18" s="164" t="s">
        <v>271</v>
      </c>
      <c r="N18" s="164" t="s">
        <v>271</v>
      </c>
      <c r="O18" s="164" t="s">
        <v>271</v>
      </c>
      <c r="P18" s="164" t="s">
        <v>271</v>
      </c>
      <c r="Q18" s="164" t="s">
        <v>271</v>
      </c>
      <c r="R18" s="164" t="s">
        <v>271</v>
      </c>
      <c r="S18" s="164" t="s">
        <v>271</v>
      </c>
      <c r="T18" s="164" t="s">
        <v>271</v>
      </c>
      <c r="U18" s="164" t="s">
        <v>271</v>
      </c>
      <c r="V18" s="164"/>
      <c r="W18" s="164"/>
      <c r="X18" s="164" t="s">
        <v>271</v>
      </c>
      <c r="Y18" s="164" t="s">
        <v>271</v>
      </c>
      <c r="Z18" s="164" t="s">
        <v>271</v>
      </c>
      <c r="AA18" s="164"/>
      <c r="AB18" s="164"/>
    </row>
    <row r="19" spans="1:28" ht="15.75">
      <c r="A19" s="231" t="s">
        <v>493</v>
      </c>
      <c r="B19" s="184"/>
      <c r="C19" s="186"/>
      <c r="D19" s="186"/>
      <c r="E19" s="185"/>
      <c r="F19" s="185"/>
      <c r="G19" s="185"/>
      <c r="H19" s="183"/>
      <c r="I19" s="183"/>
      <c r="J19" s="185"/>
      <c r="K19" s="185"/>
      <c r="L19" s="185"/>
      <c r="M19" s="185"/>
      <c r="N19" s="185"/>
      <c r="O19" s="185"/>
      <c r="P19" s="185"/>
      <c r="Q19" s="185"/>
      <c r="R19" s="185"/>
      <c r="S19" s="185"/>
      <c r="T19" s="185"/>
      <c r="U19" s="185"/>
      <c r="V19" s="185"/>
      <c r="W19" s="185"/>
      <c r="X19" s="185"/>
      <c r="Y19" s="185"/>
      <c r="Z19" s="185"/>
      <c r="AA19" s="185"/>
      <c r="AB19" s="185"/>
    </row>
    <row r="20" spans="1:28" ht="15.75" hidden="1">
      <c r="A20" s="516" t="e">
        <f>IF(#REF!="",MID(B20,5,100),CONCATENATE(MID(B20,5,100),"-",#REF!))</f>
        <v>#REF!</v>
      </c>
      <c r="B20" s="505" t="s">
        <v>495</v>
      </c>
      <c r="C20" s="186"/>
      <c r="D20" s="506" t="s">
        <v>437</v>
      </c>
      <c r="E20" s="507">
        <v>2</v>
      </c>
      <c r="F20" s="507" t="s">
        <v>288</v>
      </c>
      <c r="G20" s="508" t="s">
        <v>496</v>
      </c>
      <c r="H20" s="509" t="s">
        <v>497</v>
      </c>
      <c r="I20" s="509" t="s">
        <v>498</v>
      </c>
      <c r="J20" s="437" t="s">
        <v>271</v>
      </c>
      <c r="K20" s="437" t="s">
        <v>271</v>
      </c>
      <c r="L20" s="437" t="s">
        <v>271</v>
      </c>
      <c r="M20" s="437" t="s">
        <v>271</v>
      </c>
      <c r="N20" s="437" t="s">
        <v>271</v>
      </c>
      <c r="O20" s="437" t="s">
        <v>271</v>
      </c>
      <c r="P20" s="437" t="s">
        <v>271</v>
      </c>
      <c r="Q20" s="437" t="s">
        <v>271</v>
      </c>
      <c r="R20" s="437" t="s">
        <v>271</v>
      </c>
      <c r="S20" s="437" t="s">
        <v>271</v>
      </c>
      <c r="T20" s="437" t="s">
        <v>271</v>
      </c>
      <c r="U20" s="437" t="s">
        <v>271</v>
      </c>
      <c r="V20" s="437"/>
      <c r="W20" s="437"/>
      <c r="X20" s="437" t="s">
        <v>271</v>
      </c>
      <c r="Y20" s="437" t="s">
        <v>271</v>
      </c>
      <c r="Z20" s="437" t="s">
        <v>271</v>
      </c>
      <c r="AA20" s="437"/>
      <c r="AB20" s="437" t="s">
        <v>271</v>
      </c>
    </row>
    <row r="21" spans="1:28" ht="15.75" hidden="1">
      <c r="A21" s="516" t="e">
        <f>IF(#REF!="",MID(B21,5,100),CONCATENATE(MID(B21,5,100),"-",#REF!))</f>
        <v>#REF!</v>
      </c>
      <c r="B21" s="505" t="s">
        <v>500</v>
      </c>
      <c r="C21" s="186"/>
      <c r="D21" s="506" t="s">
        <v>437</v>
      </c>
      <c r="E21" s="507">
        <v>2</v>
      </c>
      <c r="F21" s="507" t="s">
        <v>288</v>
      </c>
      <c r="G21" s="508" t="s">
        <v>499</v>
      </c>
      <c r="H21" s="509" t="s">
        <v>501</v>
      </c>
      <c r="I21" s="509" t="s">
        <v>502</v>
      </c>
      <c r="J21" s="437" t="s">
        <v>271</v>
      </c>
      <c r="K21" s="437" t="s">
        <v>271</v>
      </c>
      <c r="L21" s="437" t="s">
        <v>271</v>
      </c>
      <c r="M21" s="437" t="s">
        <v>271</v>
      </c>
      <c r="N21" s="437" t="s">
        <v>271</v>
      </c>
      <c r="O21" s="437" t="s">
        <v>271</v>
      </c>
      <c r="P21" s="437" t="s">
        <v>271</v>
      </c>
      <c r="Q21" s="437" t="s">
        <v>271</v>
      </c>
      <c r="R21" s="437" t="s">
        <v>271</v>
      </c>
      <c r="S21" s="437" t="s">
        <v>271</v>
      </c>
      <c r="T21" s="437" t="s">
        <v>271</v>
      </c>
      <c r="U21" s="437" t="s">
        <v>271</v>
      </c>
      <c r="V21" s="437"/>
      <c r="W21" s="437"/>
      <c r="X21" s="437" t="s">
        <v>271</v>
      </c>
      <c r="Y21" s="437" t="s">
        <v>271</v>
      </c>
      <c r="Z21" s="437" t="s">
        <v>271</v>
      </c>
      <c r="AA21" s="437"/>
      <c r="AB21" s="437" t="s">
        <v>271</v>
      </c>
    </row>
    <row r="22" spans="1:28" ht="31.5" hidden="1">
      <c r="A22" s="516" t="e">
        <f>IF(#REF!="",MID(B22,5,100),CONCATENATE(MID(B22,5,100),"-",#REF!))</f>
        <v>#REF!</v>
      </c>
      <c r="B22" s="505" t="s">
        <v>504</v>
      </c>
      <c r="C22" s="186"/>
      <c r="D22" s="506" t="s">
        <v>437</v>
      </c>
      <c r="E22" s="507">
        <v>2</v>
      </c>
      <c r="F22" s="507" t="s">
        <v>288</v>
      </c>
      <c r="G22" s="508" t="s">
        <v>503</v>
      </c>
      <c r="H22" s="509" t="s">
        <v>505</v>
      </c>
      <c r="I22" s="509" t="s">
        <v>506</v>
      </c>
      <c r="J22" s="437" t="s">
        <v>271</v>
      </c>
      <c r="K22" s="437" t="s">
        <v>271</v>
      </c>
      <c r="L22" s="437" t="s">
        <v>271</v>
      </c>
      <c r="M22" s="437" t="s">
        <v>271</v>
      </c>
      <c r="N22" s="437" t="s">
        <v>271</v>
      </c>
      <c r="O22" s="437" t="s">
        <v>271</v>
      </c>
      <c r="P22" s="437" t="s">
        <v>271</v>
      </c>
      <c r="Q22" s="437" t="s">
        <v>271</v>
      </c>
      <c r="R22" s="437" t="s">
        <v>271</v>
      </c>
      <c r="S22" s="437" t="s">
        <v>271</v>
      </c>
      <c r="T22" s="437" t="s">
        <v>271</v>
      </c>
      <c r="U22" s="437" t="s">
        <v>271</v>
      </c>
      <c r="V22" s="437"/>
      <c r="W22" s="437"/>
      <c r="X22" s="437" t="s">
        <v>271</v>
      </c>
      <c r="Y22" s="437" t="s">
        <v>271</v>
      </c>
      <c r="Z22" s="437" t="s">
        <v>271</v>
      </c>
      <c r="AA22" s="437"/>
      <c r="AB22" s="437" t="s">
        <v>271</v>
      </c>
    </row>
    <row r="23" spans="1:28" ht="15" hidden="1" customHeight="1">
      <c r="A23" s="516" t="e">
        <f>IF(#REF!="",MID(B23,5,100),CONCATENATE(MID(B23,5,100),"-",#REF!))</f>
        <v>#REF!</v>
      </c>
      <c r="B23" s="505" t="s">
        <v>508</v>
      </c>
      <c r="C23" s="186"/>
      <c r="D23" s="506" t="s">
        <v>437</v>
      </c>
      <c r="E23" s="507">
        <v>2</v>
      </c>
      <c r="F23" s="507" t="s">
        <v>288</v>
      </c>
      <c r="G23" s="508" t="s">
        <v>507</v>
      </c>
      <c r="H23" s="509" t="s">
        <v>509</v>
      </c>
      <c r="I23" s="509" t="s">
        <v>510</v>
      </c>
      <c r="J23" s="437" t="s">
        <v>271</v>
      </c>
      <c r="K23" s="437" t="s">
        <v>271</v>
      </c>
      <c r="L23" s="437" t="s">
        <v>271</v>
      </c>
      <c r="M23" s="437" t="s">
        <v>271</v>
      </c>
      <c r="N23" s="437" t="s">
        <v>271</v>
      </c>
      <c r="O23" s="437" t="s">
        <v>271</v>
      </c>
      <c r="P23" s="437" t="s">
        <v>271</v>
      </c>
      <c r="Q23" s="437" t="s">
        <v>271</v>
      </c>
      <c r="R23" s="437" t="s">
        <v>271</v>
      </c>
      <c r="S23" s="437" t="s">
        <v>271</v>
      </c>
      <c r="T23" s="437" t="s">
        <v>271</v>
      </c>
      <c r="U23" s="437" t="s">
        <v>271</v>
      </c>
      <c r="V23" s="437"/>
      <c r="W23" s="437"/>
      <c r="X23" s="437" t="s">
        <v>271</v>
      </c>
      <c r="Y23" s="437" t="s">
        <v>271</v>
      </c>
      <c r="Z23" s="437" t="s">
        <v>271</v>
      </c>
      <c r="AA23" s="437"/>
      <c r="AB23" s="437" t="s">
        <v>271</v>
      </c>
    </row>
    <row r="24" spans="1:28" ht="15.75" hidden="1">
      <c r="A24" s="516" t="e">
        <f>IF(#REF!="",MID(B24,5,100),CONCATENATE(MID(B24,5,100),"-",#REF!))</f>
        <v>#REF!</v>
      </c>
      <c r="B24" s="505" t="s">
        <v>512</v>
      </c>
      <c r="C24" s="186"/>
      <c r="D24" s="506" t="s">
        <v>437</v>
      </c>
      <c r="E24" s="507">
        <v>2</v>
      </c>
      <c r="F24" s="507" t="s">
        <v>288</v>
      </c>
      <c r="G24" s="508" t="s">
        <v>511</v>
      </c>
      <c r="H24" s="509" t="s">
        <v>513</v>
      </c>
      <c r="I24" s="509" t="s">
        <v>514</v>
      </c>
      <c r="J24" s="437" t="s">
        <v>271</v>
      </c>
      <c r="K24" s="437" t="s">
        <v>271</v>
      </c>
      <c r="L24" s="437" t="s">
        <v>271</v>
      </c>
      <c r="M24" s="437" t="s">
        <v>271</v>
      </c>
      <c r="N24" s="437" t="s">
        <v>271</v>
      </c>
      <c r="O24" s="437" t="s">
        <v>271</v>
      </c>
      <c r="P24" s="437" t="s">
        <v>271</v>
      </c>
      <c r="Q24" s="437" t="s">
        <v>271</v>
      </c>
      <c r="R24" s="437" t="s">
        <v>271</v>
      </c>
      <c r="S24" s="437" t="s">
        <v>271</v>
      </c>
      <c r="T24" s="437" t="s">
        <v>271</v>
      </c>
      <c r="U24" s="437" t="s">
        <v>271</v>
      </c>
      <c r="V24" s="437"/>
      <c r="W24" s="437"/>
      <c r="X24" s="437" t="s">
        <v>271</v>
      </c>
      <c r="Y24" s="437" t="s">
        <v>271</v>
      </c>
      <c r="Z24" s="437" t="s">
        <v>271</v>
      </c>
      <c r="AA24" s="437"/>
      <c r="AB24" s="437" t="s">
        <v>271</v>
      </c>
    </row>
    <row r="25" spans="1:28" ht="15.75" hidden="1">
      <c r="A25" s="516" t="e">
        <f>IF(#REF!="",MID(B25,5,100),CONCATENATE(MID(B25,5,100),"-",#REF!))</f>
        <v>#REF!</v>
      </c>
      <c r="B25" s="505" t="s">
        <v>516</v>
      </c>
      <c r="C25" s="186"/>
      <c r="D25" s="506" t="s">
        <v>437</v>
      </c>
      <c r="E25" s="507">
        <v>2</v>
      </c>
      <c r="F25" s="507" t="s">
        <v>288</v>
      </c>
      <c r="G25" s="508" t="s">
        <v>515</v>
      </c>
      <c r="H25" s="509" t="s">
        <v>517</v>
      </c>
      <c r="I25" s="509" t="s">
        <v>518</v>
      </c>
      <c r="J25" s="437" t="s">
        <v>271</v>
      </c>
      <c r="K25" s="437" t="s">
        <v>271</v>
      </c>
      <c r="L25" s="437" t="s">
        <v>271</v>
      </c>
      <c r="M25" s="437" t="s">
        <v>271</v>
      </c>
      <c r="N25" s="437" t="s">
        <v>271</v>
      </c>
      <c r="O25" s="437" t="s">
        <v>271</v>
      </c>
      <c r="P25" s="437" t="s">
        <v>271</v>
      </c>
      <c r="Q25" s="437" t="s">
        <v>271</v>
      </c>
      <c r="R25" s="437" t="s">
        <v>271</v>
      </c>
      <c r="S25" s="437" t="s">
        <v>271</v>
      </c>
      <c r="T25" s="437" t="s">
        <v>271</v>
      </c>
      <c r="U25" s="437" t="s">
        <v>271</v>
      </c>
      <c r="V25" s="437"/>
      <c r="W25" s="437"/>
      <c r="X25" s="437" t="s">
        <v>271</v>
      </c>
      <c r="Y25" s="437" t="s">
        <v>271</v>
      </c>
      <c r="Z25" s="437" t="s">
        <v>271</v>
      </c>
      <c r="AA25" s="437"/>
      <c r="AB25" s="437" t="s">
        <v>271</v>
      </c>
    </row>
    <row r="26" spans="1:28" ht="15.75" hidden="1">
      <c r="A26" s="516" t="e">
        <f>IF(#REF!="",MID(B26,5,100),CONCATENATE(MID(B26,5,100),"-",#REF!))</f>
        <v>#REF!</v>
      </c>
      <c r="B26" s="505" t="s">
        <v>520</v>
      </c>
      <c r="C26" s="186"/>
      <c r="D26" s="506" t="s">
        <v>437</v>
      </c>
      <c r="E26" s="507">
        <v>2</v>
      </c>
      <c r="F26" s="507" t="s">
        <v>288</v>
      </c>
      <c r="G26" s="508" t="s">
        <v>519</v>
      </c>
      <c r="H26" s="509" t="s">
        <v>521</v>
      </c>
      <c r="I26" s="509" t="s">
        <v>522</v>
      </c>
      <c r="J26" s="437" t="s">
        <v>271</v>
      </c>
      <c r="K26" s="437" t="s">
        <v>271</v>
      </c>
      <c r="L26" s="437" t="s">
        <v>271</v>
      </c>
      <c r="M26" s="437" t="s">
        <v>271</v>
      </c>
      <c r="N26" s="437" t="s">
        <v>271</v>
      </c>
      <c r="O26" s="437" t="s">
        <v>271</v>
      </c>
      <c r="P26" s="437" t="s">
        <v>271</v>
      </c>
      <c r="Q26" s="437" t="s">
        <v>271</v>
      </c>
      <c r="R26" s="437" t="s">
        <v>271</v>
      </c>
      <c r="S26" s="437" t="s">
        <v>271</v>
      </c>
      <c r="T26" s="437" t="s">
        <v>271</v>
      </c>
      <c r="U26" s="437" t="s">
        <v>271</v>
      </c>
      <c r="V26" s="437"/>
      <c r="W26" s="437"/>
      <c r="X26" s="437" t="s">
        <v>271</v>
      </c>
      <c r="Y26" s="437" t="s">
        <v>271</v>
      </c>
      <c r="Z26" s="437" t="s">
        <v>271</v>
      </c>
      <c r="AA26" s="437"/>
      <c r="AB26" s="437" t="s">
        <v>271</v>
      </c>
    </row>
    <row r="27" spans="1:28" ht="15.75">
      <c r="A27" s="231" t="s">
        <v>523</v>
      </c>
      <c r="B27" s="232"/>
      <c r="C27" s="186"/>
      <c r="D27" s="232"/>
      <c r="E27" s="232"/>
      <c r="F27" s="232"/>
      <c r="G27" s="185"/>
      <c r="H27" s="232"/>
      <c r="I27" s="232"/>
      <c r="J27" s="232"/>
      <c r="K27" s="232"/>
      <c r="L27" s="232"/>
      <c r="M27" s="232"/>
      <c r="N27" s="232"/>
      <c r="O27" s="232"/>
      <c r="P27" s="232"/>
      <c r="Q27" s="232"/>
      <c r="R27" s="232"/>
      <c r="S27" s="232"/>
      <c r="T27" s="232"/>
      <c r="U27" s="232"/>
      <c r="V27" s="232"/>
      <c r="W27" s="232"/>
      <c r="X27" s="232"/>
      <c r="Y27" s="232"/>
      <c r="Z27" s="232"/>
      <c r="AA27" s="232"/>
      <c r="AB27" s="232"/>
    </row>
    <row r="28" spans="1:28" ht="31.5" hidden="1">
      <c r="A28" s="176" t="s">
        <v>524</v>
      </c>
      <c r="B28" s="160" t="s">
        <v>525</v>
      </c>
      <c r="C28" s="176">
        <v>1000</v>
      </c>
      <c r="D28" s="161" t="s">
        <v>437</v>
      </c>
      <c r="E28" s="162">
        <v>2</v>
      </c>
      <c r="F28" s="162" t="s">
        <v>1825</v>
      </c>
      <c r="G28" s="163" t="s">
        <v>524</v>
      </c>
      <c r="H28" s="72" t="s">
        <v>526</v>
      </c>
      <c r="I28" s="72" t="s">
        <v>527</v>
      </c>
      <c r="J28" s="164" t="s">
        <v>271</v>
      </c>
      <c r="K28" s="164" t="s">
        <v>271</v>
      </c>
      <c r="L28" s="164" t="s">
        <v>271</v>
      </c>
      <c r="M28" s="164" t="s">
        <v>271</v>
      </c>
      <c r="N28" s="164" t="s">
        <v>271</v>
      </c>
      <c r="O28" s="164" t="s">
        <v>271</v>
      </c>
      <c r="P28" s="164" t="s">
        <v>271</v>
      </c>
      <c r="Q28" s="164" t="s">
        <v>271</v>
      </c>
      <c r="R28" s="164" t="s">
        <v>271</v>
      </c>
      <c r="S28" s="164" t="s">
        <v>271</v>
      </c>
      <c r="T28" s="164" t="s">
        <v>271</v>
      </c>
      <c r="U28" s="164" t="s">
        <v>271</v>
      </c>
      <c r="V28" s="164"/>
      <c r="W28" s="164"/>
      <c r="X28" s="164" t="s">
        <v>271</v>
      </c>
      <c r="Y28" s="164" t="s">
        <v>271</v>
      </c>
      <c r="Z28" s="164" t="s">
        <v>271</v>
      </c>
      <c r="AA28" s="164"/>
      <c r="AB28" s="164" t="s">
        <v>271</v>
      </c>
    </row>
    <row r="29" spans="1:28" ht="15.75">
      <c r="A29" s="176" t="s">
        <v>528</v>
      </c>
      <c r="B29" s="160" t="s">
        <v>529</v>
      </c>
      <c r="C29" s="176">
        <v>1000</v>
      </c>
      <c r="D29" s="161" t="s">
        <v>437</v>
      </c>
      <c r="E29" s="162">
        <v>5</v>
      </c>
      <c r="F29" s="162" t="s">
        <v>1755</v>
      </c>
      <c r="G29" s="163" t="s">
        <v>528</v>
      </c>
      <c r="H29" s="72" t="s">
        <v>530</v>
      </c>
      <c r="I29" s="72" t="s">
        <v>531</v>
      </c>
      <c r="J29" s="164" t="s">
        <v>271</v>
      </c>
      <c r="K29" s="164" t="s">
        <v>271</v>
      </c>
      <c r="L29" s="164" t="s">
        <v>271</v>
      </c>
      <c r="M29" s="164" t="s">
        <v>271</v>
      </c>
      <c r="N29" s="164" t="s">
        <v>271</v>
      </c>
      <c r="O29" s="164" t="s">
        <v>271</v>
      </c>
      <c r="P29" s="164" t="s">
        <v>271</v>
      </c>
      <c r="Q29" s="164" t="s">
        <v>271</v>
      </c>
      <c r="R29" s="164" t="s">
        <v>271</v>
      </c>
      <c r="S29" s="164" t="s">
        <v>271</v>
      </c>
      <c r="T29" s="164" t="s">
        <v>271</v>
      </c>
      <c r="U29" s="164" t="s">
        <v>271</v>
      </c>
      <c r="V29" s="164"/>
      <c r="W29" s="164"/>
      <c r="X29" s="164" t="s">
        <v>271</v>
      </c>
      <c r="Y29" s="164" t="s">
        <v>271</v>
      </c>
      <c r="Z29" s="164" t="s">
        <v>271</v>
      </c>
      <c r="AA29" s="164"/>
      <c r="AB29" s="164" t="s">
        <v>271</v>
      </c>
    </row>
    <row r="30" spans="1:28" ht="15.75">
      <c r="A30" s="176" t="s">
        <v>532</v>
      </c>
      <c r="B30" s="160" t="s">
        <v>533</v>
      </c>
      <c r="C30" s="176">
        <v>1000</v>
      </c>
      <c r="D30" s="161" t="s">
        <v>437</v>
      </c>
      <c r="E30" s="162">
        <v>5</v>
      </c>
      <c r="F30" s="162" t="s">
        <v>1755</v>
      </c>
      <c r="G30" s="163" t="s">
        <v>532</v>
      </c>
      <c r="H30" s="72" t="s">
        <v>534</v>
      </c>
      <c r="I30" s="72" t="s">
        <v>535</v>
      </c>
      <c r="J30" s="164" t="s">
        <v>271</v>
      </c>
      <c r="K30" s="164" t="s">
        <v>271</v>
      </c>
      <c r="L30" s="164" t="s">
        <v>271</v>
      </c>
      <c r="M30" s="164" t="s">
        <v>271</v>
      </c>
      <c r="N30" s="164" t="s">
        <v>271</v>
      </c>
      <c r="O30" s="164" t="s">
        <v>271</v>
      </c>
      <c r="P30" s="164" t="s">
        <v>271</v>
      </c>
      <c r="Q30" s="164" t="s">
        <v>271</v>
      </c>
      <c r="R30" s="164" t="s">
        <v>271</v>
      </c>
      <c r="S30" s="164" t="s">
        <v>271</v>
      </c>
      <c r="T30" s="164" t="s">
        <v>271</v>
      </c>
      <c r="U30" s="164" t="s">
        <v>271</v>
      </c>
      <c r="V30" s="177" t="s">
        <v>536</v>
      </c>
      <c r="W30" s="164"/>
      <c r="X30" s="164" t="s">
        <v>271</v>
      </c>
      <c r="Y30" s="164" t="s">
        <v>271</v>
      </c>
      <c r="Z30" s="164" t="s">
        <v>271</v>
      </c>
      <c r="AA30" s="164"/>
      <c r="AB30" s="164" t="s">
        <v>271</v>
      </c>
    </row>
    <row r="31" spans="1:28" ht="15.75">
      <c r="A31" s="176" t="s">
        <v>537</v>
      </c>
      <c r="B31" s="160" t="s">
        <v>538</v>
      </c>
      <c r="C31" s="176">
        <v>1000</v>
      </c>
      <c r="D31" s="161" t="s">
        <v>437</v>
      </c>
      <c r="E31" s="162">
        <v>5</v>
      </c>
      <c r="F31" s="162" t="s">
        <v>1755</v>
      </c>
      <c r="G31" s="163" t="s">
        <v>537</v>
      </c>
      <c r="H31" s="72" t="s">
        <v>539</v>
      </c>
      <c r="I31" s="72" t="s">
        <v>540</v>
      </c>
      <c r="J31" s="164" t="s">
        <v>271</v>
      </c>
      <c r="K31" s="164" t="s">
        <v>271</v>
      </c>
      <c r="L31" s="164" t="s">
        <v>271</v>
      </c>
      <c r="M31" s="164" t="s">
        <v>271</v>
      </c>
      <c r="N31" s="164" t="s">
        <v>271</v>
      </c>
      <c r="O31" s="164" t="s">
        <v>271</v>
      </c>
      <c r="P31" s="164" t="s">
        <v>271</v>
      </c>
      <c r="Q31" s="164" t="s">
        <v>271</v>
      </c>
      <c r="R31" s="164" t="s">
        <v>271</v>
      </c>
      <c r="S31" s="164" t="s">
        <v>271</v>
      </c>
      <c r="T31" s="164" t="s">
        <v>271</v>
      </c>
      <c r="U31" s="164" t="s">
        <v>271</v>
      </c>
      <c r="V31" s="164"/>
      <c r="W31" s="164"/>
      <c r="X31" s="164" t="s">
        <v>271</v>
      </c>
      <c r="Y31" s="164" t="s">
        <v>271</v>
      </c>
      <c r="Z31" s="164" t="s">
        <v>271</v>
      </c>
      <c r="AA31" s="164"/>
      <c r="AB31" s="164" t="s">
        <v>271</v>
      </c>
    </row>
    <row r="32" spans="1:28" ht="15.75" hidden="1">
      <c r="A32" s="176" t="s">
        <v>541</v>
      </c>
      <c r="B32" s="160" t="s">
        <v>542</v>
      </c>
      <c r="C32" s="176">
        <v>1000</v>
      </c>
      <c r="D32" s="161" t="s">
        <v>437</v>
      </c>
      <c r="E32" s="162">
        <v>2</v>
      </c>
      <c r="F32" s="162" t="s">
        <v>1825</v>
      </c>
      <c r="G32" s="163" t="str">
        <f t="shared" ref="G32:G33" si="0">A32</f>
        <v>2.7.5</v>
      </c>
      <c r="H32" s="72" t="s">
        <v>543</v>
      </c>
      <c r="I32" s="72" t="s">
        <v>544</v>
      </c>
      <c r="J32" s="164" t="s">
        <v>271</v>
      </c>
      <c r="K32" s="164" t="s">
        <v>271</v>
      </c>
      <c r="L32" s="164" t="s">
        <v>271</v>
      </c>
      <c r="M32" s="164" t="s">
        <v>271</v>
      </c>
      <c r="N32" s="164" t="s">
        <v>271</v>
      </c>
      <c r="O32" s="164" t="s">
        <v>271</v>
      </c>
      <c r="P32" s="164" t="s">
        <v>271</v>
      </c>
      <c r="Q32" s="164" t="s">
        <v>271</v>
      </c>
      <c r="R32" s="164" t="s">
        <v>271</v>
      </c>
      <c r="S32" s="164" t="s">
        <v>271</v>
      </c>
      <c r="T32" s="164" t="s">
        <v>271</v>
      </c>
      <c r="U32" s="164" t="s">
        <v>271</v>
      </c>
      <c r="V32" s="164"/>
      <c r="W32" s="164"/>
      <c r="X32" s="164" t="s">
        <v>271</v>
      </c>
      <c r="Y32" s="164" t="s">
        <v>271</v>
      </c>
      <c r="Z32" s="164" t="s">
        <v>271</v>
      </c>
      <c r="AA32" s="164"/>
      <c r="AB32" s="164" t="s">
        <v>271</v>
      </c>
    </row>
    <row r="33" spans="1:28" ht="15.75" hidden="1">
      <c r="A33" s="176" t="s">
        <v>545</v>
      </c>
      <c r="B33" s="160" t="s">
        <v>546</v>
      </c>
      <c r="C33" s="176">
        <v>1000</v>
      </c>
      <c r="D33" s="161" t="s">
        <v>437</v>
      </c>
      <c r="E33" s="162">
        <v>2</v>
      </c>
      <c r="F33" s="162" t="s">
        <v>1825</v>
      </c>
      <c r="G33" s="163" t="str">
        <f t="shared" si="0"/>
        <v>2.7.6</v>
      </c>
      <c r="H33" s="72" t="s">
        <v>547</v>
      </c>
      <c r="I33" s="72" t="s">
        <v>548</v>
      </c>
      <c r="J33" s="164" t="s">
        <v>271</v>
      </c>
      <c r="K33" s="164" t="s">
        <v>271</v>
      </c>
      <c r="L33" s="164" t="s">
        <v>271</v>
      </c>
      <c r="M33" s="164" t="s">
        <v>271</v>
      </c>
      <c r="N33" s="164" t="s">
        <v>271</v>
      </c>
      <c r="O33" s="164" t="s">
        <v>271</v>
      </c>
      <c r="P33" s="164" t="s">
        <v>271</v>
      </c>
      <c r="Q33" s="164" t="s">
        <v>271</v>
      </c>
      <c r="R33" s="164" t="s">
        <v>271</v>
      </c>
      <c r="S33" s="164" t="s">
        <v>271</v>
      </c>
      <c r="T33" s="164" t="s">
        <v>271</v>
      </c>
      <c r="U33" s="164" t="s">
        <v>271</v>
      </c>
      <c r="V33" s="164"/>
      <c r="W33" s="164"/>
      <c r="X33" s="164" t="s">
        <v>271</v>
      </c>
      <c r="Y33" s="164" t="s">
        <v>271</v>
      </c>
      <c r="Z33" s="164" t="s">
        <v>271</v>
      </c>
      <c r="AA33" s="164"/>
      <c r="AB33" s="164" t="s">
        <v>271</v>
      </c>
    </row>
  </sheetData>
  <mergeCells count="33">
    <mergeCell ref="A6:I6"/>
    <mergeCell ref="A9:A10"/>
    <mergeCell ref="B9:B10"/>
    <mergeCell ref="A11:A12"/>
    <mergeCell ref="B11:B12"/>
    <mergeCell ref="W2:W3"/>
    <mergeCell ref="X2:Y2"/>
    <mergeCell ref="Z2:Z3"/>
    <mergeCell ref="AA2:AA3"/>
    <mergeCell ref="AB2:AB3"/>
    <mergeCell ref="A4:I4"/>
    <mergeCell ref="Q2:Q3"/>
    <mergeCell ref="R2:R3"/>
    <mergeCell ref="S2:S3"/>
    <mergeCell ref="T2:T3"/>
    <mergeCell ref="E2:E3"/>
    <mergeCell ref="F2:F3"/>
    <mergeCell ref="G2:G3"/>
    <mergeCell ref="H2:H3"/>
    <mergeCell ref="I2:I3"/>
    <mergeCell ref="J2:J3"/>
    <mergeCell ref="A2:A3"/>
    <mergeCell ref="B2:B3"/>
    <mergeCell ref="C2:C3"/>
    <mergeCell ref="D2:D3"/>
    <mergeCell ref="U2:U3"/>
    <mergeCell ref="V2:V3"/>
    <mergeCell ref="K2:K3"/>
    <mergeCell ref="L2:L3"/>
    <mergeCell ref="M2:M3"/>
    <mergeCell ref="N2:N3"/>
    <mergeCell ref="O2:O3"/>
    <mergeCell ref="P2:P3"/>
  </mergeCells>
  <phoneticPr fontId="3"/>
  <conditionalFormatting sqref="A4">
    <cfRule type="expression" dxfId="142" priority="72">
      <formula>#REF!="×"</formula>
    </cfRule>
  </conditionalFormatting>
  <conditionalFormatting sqref="A6">
    <cfRule type="expression" dxfId="141" priority="69">
      <formula>#REF!="×"</formula>
    </cfRule>
  </conditionalFormatting>
  <conditionalFormatting sqref="A7:B9">
    <cfRule type="expression" dxfId="140" priority="65">
      <formula>#REF!="×"</formula>
    </cfRule>
    <cfRule type="expression" dxfId="139" priority="66">
      <formula>#REF!="×"</formula>
    </cfRule>
  </conditionalFormatting>
  <conditionalFormatting sqref="A5:C5 A11:B11 A13:B14">
    <cfRule type="expression" dxfId="138" priority="67">
      <formula>#REF!="×"</formula>
    </cfRule>
    <cfRule type="expression" dxfId="137" priority="68">
      <formula>#REF!="×"</formula>
    </cfRule>
  </conditionalFormatting>
  <conditionalFormatting sqref="B16:B18">
    <cfRule type="expression" dxfId="136" priority="57">
      <formula>#REF!="×"</formula>
    </cfRule>
    <cfRule type="expression" dxfId="135" priority="58">
      <formula>#REF!="×"</formula>
    </cfRule>
  </conditionalFormatting>
  <conditionalFormatting sqref="B20:B26">
    <cfRule type="expression" dxfId="134" priority="55">
      <formula>#REF!="×"</formula>
    </cfRule>
    <cfRule type="expression" dxfId="133" priority="56">
      <formula>#REF!="×"</formula>
    </cfRule>
  </conditionalFormatting>
  <conditionalFormatting sqref="B18:C18">
    <cfRule type="expression" dxfId="132" priority="49">
      <formula>#REF!="×"</formula>
    </cfRule>
    <cfRule type="expression" dxfId="131" priority="50">
      <formula>#REF!="×"</formula>
    </cfRule>
  </conditionalFormatting>
  <conditionalFormatting sqref="B28:C33">
    <cfRule type="expression" dxfId="130" priority="51">
      <formula>#REF!="×"</formula>
    </cfRule>
    <cfRule type="expression" dxfId="129" priority="52">
      <formula>#REF!="×"</formula>
    </cfRule>
  </conditionalFormatting>
  <conditionalFormatting sqref="C7:C14">
    <cfRule type="expression" dxfId="128" priority="39">
      <formula>#REF!="×"</formula>
    </cfRule>
    <cfRule type="expression" dxfId="127" priority="40">
      <formula>#REF!="×"</formula>
    </cfRule>
  </conditionalFormatting>
  <conditionalFormatting sqref="C18">
    <cfRule type="expression" dxfId="126" priority="45">
      <formula>#REF!="×"</formula>
    </cfRule>
    <cfRule type="expression" dxfId="125" priority="46">
      <formula>#REF!="×"</formula>
    </cfRule>
  </conditionalFormatting>
  <conditionalFormatting sqref="E16:E18">
    <cfRule type="expression" dxfId="124" priority="35">
      <formula>#REF!="×"</formula>
    </cfRule>
    <cfRule type="expression" dxfId="123" priority="36">
      <formula>#REF!="×"</formula>
    </cfRule>
  </conditionalFormatting>
  <conditionalFormatting sqref="E18:G18 E28:G33">
    <cfRule type="expression" dxfId="122" priority="3">
      <formula>#REF!="×"</formula>
    </cfRule>
    <cfRule type="expression" dxfId="121" priority="4">
      <formula>#REF!="×"</formula>
    </cfRule>
  </conditionalFormatting>
  <conditionalFormatting sqref="E20:G26">
    <cfRule type="expression" dxfId="120" priority="15">
      <formula>#REF!="×"</formula>
    </cfRule>
    <cfRule type="expression" dxfId="119" priority="16">
      <formula>#REF!="×"</formula>
    </cfRule>
  </conditionalFormatting>
  <conditionalFormatting sqref="E5:I5">
    <cfRule type="expression" dxfId="118" priority="13">
      <formula>#REF!="×"</formula>
    </cfRule>
    <cfRule type="expression" dxfId="117" priority="14">
      <formula>#REF!="×"</formula>
    </cfRule>
  </conditionalFormatting>
  <conditionalFormatting sqref="E7:I14">
    <cfRule type="expression" dxfId="116" priority="5">
      <formula>#REF!="×"</formula>
    </cfRule>
    <cfRule type="expression" dxfId="115" priority="6">
      <formula>#REF!="×"</formula>
    </cfRule>
  </conditionalFormatting>
  <conditionalFormatting sqref="F16">
    <cfRule type="expression" dxfId="114" priority="11">
      <formula>#REF!="×"</formula>
    </cfRule>
    <cfRule type="expression" dxfId="113" priority="12">
      <formula>#REF!="×"</formula>
    </cfRule>
  </conditionalFormatting>
  <conditionalFormatting sqref="G16:G18">
    <cfRule type="expression" dxfId="112" priority="63">
      <formula>#REF!="×"</formula>
    </cfRule>
    <cfRule type="expression" dxfId="111" priority="64">
      <formula>#REF!="×"</formula>
    </cfRule>
  </conditionalFormatting>
  <conditionalFormatting sqref="V30">
    <cfRule type="expression" dxfId="110" priority="1">
      <formula>#REF!="×"</formula>
    </cfRule>
    <cfRule type="expression" dxfId="109" priority="2">
      <formula>#REF!="×"</formula>
    </cfRule>
  </conditionalFormatting>
  <pageMargins left="0.7" right="0.7" top="0.75" bottom="0.75" header="0.3" footer="0.3"/>
  <pageSetup paperSize="9" orientation="portrait" r:id="rId1"/>
  <ignoredErrors>
    <ignoredError sqref="A18" numberStoredAsText="1"/>
  </ignoredErrors>
  <extLst>
    <ext xmlns:x14="http://schemas.microsoft.com/office/spreadsheetml/2009/9/main" uri="{CCE6A557-97BC-4b89-ADB6-D9C93CAAB3DF}">
      <x14:dataValidations xmlns:xm="http://schemas.microsoft.com/office/excel/2006/main" count="8">
        <x14:dataValidation type="list" allowBlank="1" showInputMessage="1" showErrorMessage="1" xr:uid="{1E6F2FAB-37BC-41F0-931B-51E6B4E2B0B5}">
          <x14:formula1>
            <xm:f>'ICH-JP CV Dropdown list'!$Q$5:$Q$10</xm:f>
          </x14:formula1>
          <xm:sqref>F7:F14 F18 F29:F31</xm:sqref>
        </x14:dataValidation>
        <x14:dataValidation type="list" allowBlank="1" showInputMessage="1" showErrorMessage="1" xr:uid="{4B11F938-6A25-4369-9D3F-262335A2DC52}">
          <x14:formula1>
            <xm:f>'User-Defined KW Dropdown List'!$C$14:$J$14</xm:f>
          </x14:formula1>
          <xm:sqref>K8</xm:sqref>
        </x14:dataValidation>
        <x14:dataValidation type="list" allowBlank="1" showInputMessage="1" showErrorMessage="1" xr:uid="{F4A152EE-D21A-44F7-8247-4C5CC38EFC78}">
          <x14:formula1>
            <xm:f>'User-Defined KW Dropdown List'!$C$13:$J$13</xm:f>
          </x14:formula1>
          <xm:sqref>J8</xm:sqref>
        </x14:dataValidation>
        <x14:dataValidation type="list" allowBlank="1" showInputMessage="1" showErrorMessage="1" xr:uid="{6E468EBD-F9CF-4EBB-9D33-341E4239509E}">
          <x14:formula1>
            <xm:f>'User-Defined KW Dropdown List'!$C$16:$J$16</xm:f>
          </x14:formula1>
          <xm:sqref>M9:M10</xm:sqref>
        </x14:dataValidation>
        <x14:dataValidation type="list" allowBlank="1" showInputMessage="1" showErrorMessage="1" xr:uid="{B1979C3E-504E-4665-AAC4-58ECC1551E83}">
          <x14:formula1>
            <xm:f>'User-Defined KW Dropdown List'!$C$15:$J$15</xm:f>
          </x14:formula1>
          <xm:sqref>L9:L10</xm:sqref>
        </x14:dataValidation>
        <x14:dataValidation type="list" allowBlank="1" showInputMessage="1" showErrorMessage="1" xr:uid="{A2A43DD3-F00D-48C4-9AB1-D4763BFB109D}">
          <x14:formula1>
            <xm:f>'User-Defined KW Dropdown List'!$C$22:$J$22</xm:f>
          </x14:formula1>
          <xm:sqref>O11:O12</xm:sqref>
        </x14:dataValidation>
        <x14:dataValidation type="list" allowBlank="1" showInputMessage="1" showErrorMessage="1" xr:uid="{82809CAD-559C-4BA2-B071-BBE0064728A6}">
          <x14:formula1>
            <xm:f>'User-Defined KW Dropdown List'!$C$23:$J$23</xm:f>
          </x14:formula1>
          <xm:sqref>P13</xm:sqref>
        </x14:dataValidation>
        <x14:dataValidation type="list" allowBlank="1" showInputMessage="1" showErrorMessage="1" xr:uid="{B25D0F13-1626-450C-B999-60385BDC7919}">
          <x14:formula1>
            <xm:f>'User-Defined KW Dropdown List'!$C$12:$J$12</xm:f>
          </x14:formula1>
          <xm:sqref>V30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BF0DA-BFC4-48F4-988D-67D51A2DBB43}">
  <dimension ref="A1:U128"/>
  <sheetViews>
    <sheetView zoomScale="70" zoomScaleNormal="70" workbookViewId="0"/>
  </sheetViews>
  <sheetFormatPr defaultRowHeight="11.25"/>
  <cols>
    <col min="1" max="1" width="12.25" style="16" customWidth="1"/>
    <col min="2" max="2" width="14.375" style="178" customWidth="1"/>
    <col min="3" max="4" width="9.25" style="16" customWidth="1"/>
    <col min="5" max="5" width="5.25" style="16" customWidth="1"/>
    <col min="6" max="6" width="6.75" style="16" customWidth="1"/>
    <col min="7" max="7" width="10.5" style="373" customWidth="1"/>
    <col min="8" max="8" width="50.75" style="373" customWidth="1"/>
    <col min="9" max="9" width="37" style="178" customWidth="1"/>
    <col min="10" max="10" width="15.75" style="16" customWidth="1"/>
    <col min="11" max="11" width="14.875" style="16" customWidth="1"/>
    <col min="12" max="12" width="19.75" style="16" customWidth="1"/>
    <col min="13" max="14" width="9.25" style="16" customWidth="1"/>
    <col min="15" max="15" width="12.25" style="16" customWidth="1"/>
    <col min="16" max="16" width="18" style="16" customWidth="1"/>
    <col min="17" max="17" width="10.625" style="16" customWidth="1"/>
    <col min="18" max="18" width="15.125" style="16" customWidth="1"/>
    <col min="19" max="248" width="8.625" style="16"/>
    <col min="249" max="249" width="10.875" style="16" customWidth="1"/>
    <col min="250" max="250" width="43" style="16" customWidth="1"/>
    <col min="251" max="251" width="37.5" style="16" bestFit="1" customWidth="1"/>
    <col min="252" max="252" width="8.5" style="16" bestFit="1" customWidth="1"/>
    <col min="253" max="253" width="9.5" style="16" customWidth="1"/>
    <col min="254" max="254" width="8.5" style="16" bestFit="1" customWidth="1"/>
    <col min="255" max="255" width="9" style="16" customWidth="1"/>
    <col min="256" max="504" width="8.625" style="16"/>
    <col min="505" max="505" width="10.875" style="16" customWidth="1"/>
    <col min="506" max="506" width="43" style="16" customWidth="1"/>
    <col min="507" max="507" width="37.5" style="16" bestFit="1" customWidth="1"/>
    <col min="508" max="508" width="8.5" style="16" bestFit="1" customWidth="1"/>
    <col min="509" max="509" width="9.5" style="16" customWidth="1"/>
    <col min="510" max="510" width="8.5" style="16" bestFit="1" customWidth="1"/>
    <col min="511" max="511" width="9" style="16" customWidth="1"/>
    <col min="512" max="760" width="8.625" style="16"/>
    <col min="761" max="761" width="10.875" style="16" customWidth="1"/>
    <col min="762" max="762" width="43" style="16" customWidth="1"/>
    <col min="763" max="763" width="37.5" style="16" bestFit="1" customWidth="1"/>
    <col min="764" max="764" width="8.5" style="16" bestFit="1" customWidth="1"/>
    <col min="765" max="765" width="9.5" style="16" customWidth="1"/>
    <col min="766" max="766" width="8.5" style="16" bestFit="1" customWidth="1"/>
    <col min="767" max="767" width="9" style="16" customWidth="1"/>
    <col min="768" max="1016" width="8.625" style="16"/>
    <col min="1017" max="1017" width="10.875" style="16" customWidth="1"/>
    <col min="1018" max="1018" width="43" style="16" customWidth="1"/>
    <col min="1019" max="1019" width="37.5" style="16" bestFit="1" customWidth="1"/>
    <col min="1020" max="1020" width="8.5" style="16" bestFit="1" customWidth="1"/>
    <col min="1021" max="1021" width="9.5" style="16" customWidth="1"/>
    <col min="1022" max="1022" width="8.5" style="16" bestFit="1" customWidth="1"/>
    <col min="1023" max="1023" width="9" style="16" customWidth="1"/>
    <col min="1024" max="1272" width="8.625" style="16"/>
    <col min="1273" max="1273" width="10.875" style="16" customWidth="1"/>
    <col min="1274" max="1274" width="43" style="16" customWidth="1"/>
    <col min="1275" max="1275" width="37.5" style="16" bestFit="1" customWidth="1"/>
    <col min="1276" max="1276" width="8.5" style="16" bestFit="1" customWidth="1"/>
    <col min="1277" max="1277" width="9.5" style="16" customWidth="1"/>
    <col min="1278" max="1278" width="8.5" style="16" bestFit="1" customWidth="1"/>
    <col min="1279" max="1279" width="9" style="16" customWidth="1"/>
    <col min="1280" max="1528" width="8.625" style="16"/>
    <col min="1529" max="1529" width="10.875" style="16" customWidth="1"/>
    <col min="1530" max="1530" width="43" style="16" customWidth="1"/>
    <col min="1531" max="1531" width="37.5" style="16" bestFit="1" customWidth="1"/>
    <col min="1532" max="1532" width="8.5" style="16" bestFit="1" customWidth="1"/>
    <col min="1533" max="1533" width="9.5" style="16" customWidth="1"/>
    <col min="1534" max="1534" width="8.5" style="16" bestFit="1" customWidth="1"/>
    <col min="1535" max="1535" width="9" style="16" customWidth="1"/>
    <col min="1536" max="1784" width="8.625" style="16"/>
    <col min="1785" max="1785" width="10.875" style="16" customWidth="1"/>
    <col min="1786" max="1786" width="43" style="16" customWidth="1"/>
    <col min="1787" max="1787" width="37.5" style="16" bestFit="1" customWidth="1"/>
    <col min="1788" max="1788" width="8.5" style="16" bestFit="1" customWidth="1"/>
    <col min="1789" max="1789" width="9.5" style="16" customWidth="1"/>
    <col min="1790" max="1790" width="8.5" style="16" bestFit="1" customWidth="1"/>
    <col min="1791" max="1791" width="9" style="16" customWidth="1"/>
    <col min="1792" max="2040" width="8.625" style="16"/>
    <col min="2041" max="2041" width="10.875" style="16" customWidth="1"/>
    <col min="2042" max="2042" width="43" style="16" customWidth="1"/>
    <col min="2043" max="2043" width="37.5" style="16" bestFit="1" customWidth="1"/>
    <col min="2044" max="2044" width="8.5" style="16" bestFit="1" customWidth="1"/>
    <col min="2045" max="2045" width="9.5" style="16" customWidth="1"/>
    <col min="2046" max="2046" width="8.5" style="16" bestFit="1" customWidth="1"/>
    <col min="2047" max="2047" width="9" style="16" customWidth="1"/>
    <col min="2048" max="2296" width="8.625" style="16"/>
    <col min="2297" max="2297" width="10.875" style="16" customWidth="1"/>
    <col min="2298" max="2298" width="43" style="16" customWidth="1"/>
    <col min="2299" max="2299" width="37.5" style="16" bestFit="1" customWidth="1"/>
    <col min="2300" max="2300" width="8.5" style="16" bestFit="1" customWidth="1"/>
    <col min="2301" max="2301" width="9.5" style="16" customWidth="1"/>
    <col min="2302" max="2302" width="8.5" style="16" bestFit="1" customWidth="1"/>
    <col min="2303" max="2303" width="9" style="16" customWidth="1"/>
    <col min="2304" max="2552" width="8.625" style="16"/>
    <col min="2553" max="2553" width="10.875" style="16" customWidth="1"/>
    <col min="2554" max="2554" width="43" style="16" customWidth="1"/>
    <col min="2555" max="2555" width="37.5" style="16" bestFit="1" customWidth="1"/>
    <col min="2556" max="2556" width="8.5" style="16" bestFit="1" customWidth="1"/>
    <col min="2557" max="2557" width="9.5" style="16" customWidth="1"/>
    <col min="2558" max="2558" width="8.5" style="16" bestFit="1" customWidth="1"/>
    <col min="2559" max="2559" width="9" style="16" customWidth="1"/>
    <col min="2560" max="2808" width="8.625" style="16"/>
    <col min="2809" max="2809" width="10.875" style="16" customWidth="1"/>
    <col min="2810" max="2810" width="43" style="16" customWidth="1"/>
    <col min="2811" max="2811" width="37.5" style="16" bestFit="1" customWidth="1"/>
    <col min="2812" max="2812" width="8.5" style="16" bestFit="1" customWidth="1"/>
    <col min="2813" max="2813" width="9.5" style="16" customWidth="1"/>
    <col min="2814" max="2814" width="8.5" style="16" bestFit="1" customWidth="1"/>
    <col min="2815" max="2815" width="9" style="16" customWidth="1"/>
    <col min="2816" max="3064" width="8.625" style="16"/>
    <col min="3065" max="3065" width="10.875" style="16" customWidth="1"/>
    <col min="3066" max="3066" width="43" style="16" customWidth="1"/>
    <col min="3067" max="3067" width="37.5" style="16" bestFit="1" customWidth="1"/>
    <col min="3068" max="3068" width="8.5" style="16" bestFit="1" customWidth="1"/>
    <col min="3069" max="3069" width="9.5" style="16" customWidth="1"/>
    <col min="3070" max="3070" width="8.5" style="16" bestFit="1" customWidth="1"/>
    <col min="3071" max="3071" width="9" style="16" customWidth="1"/>
    <col min="3072" max="3320" width="8.625" style="16"/>
    <col min="3321" max="3321" width="10.875" style="16" customWidth="1"/>
    <col min="3322" max="3322" width="43" style="16" customWidth="1"/>
    <col min="3323" max="3323" width="37.5" style="16" bestFit="1" customWidth="1"/>
    <col min="3324" max="3324" width="8.5" style="16" bestFit="1" customWidth="1"/>
    <col min="3325" max="3325" width="9.5" style="16" customWidth="1"/>
    <col min="3326" max="3326" width="8.5" style="16" bestFit="1" customWidth="1"/>
    <col min="3327" max="3327" width="9" style="16" customWidth="1"/>
    <col min="3328" max="3576" width="8.625" style="16"/>
    <col min="3577" max="3577" width="10.875" style="16" customWidth="1"/>
    <col min="3578" max="3578" width="43" style="16" customWidth="1"/>
    <col min="3579" max="3579" width="37.5" style="16" bestFit="1" customWidth="1"/>
    <col min="3580" max="3580" width="8.5" style="16" bestFit="1" customWidth="1"/>
    <col min="3581" max="3581" width="9.5" style="16" customWidth="1"/>
    <col min="3582" max="3582" width="8.5" style="16" bestFit="1" customWidth="1"/>
    <col min="3583" max="3583" width="9" style="16" customWidth="1"/>
    <col min="3584" max="3832" width="8.625" style="16"/>
    <col min="3833" max="3833" width="10.875" style="16" customWidth="1"/>
    <col min="3834" max="3834" width="43" style="16" customWidth="1"/>
    <col min="3835" max="3835" width="37.5" style="16" bestFit="1" customWidth="1"/>
    <col min="3836" max="3836" width="8.5" style="16" bestFit="1" customWidth="1"/>
    <col min="3837" max="3837" width="9.5" style="16" customWidth="1"/>
    <col min="3838" max="3838" width="8.5" style="16" bestFit="1" customWidth="1"/>
    <col min="3839" max="3839" width="9" style="16" customWidth="1"/>
    <col min="3840" max="4088" width="8.625" style="16"/>
    <col min="4089" max="4089" width="10.875" style="16" customWidth="1"/>
    <col min="4090" max="4090" width="43" style="16" customWidth="1"/>
    <col min="4091" max="4091" width="37.5" style="16" bestFit="1" customWidth="1"/>
    <col min="4092" max="4092" width="8.5" style="16" bestFit="1" customWidth="1"/>
    <col min="4093" max="4093" width="9.5" style="16" customWidth="1"/>
    <col min="4094" max="4094" width="8.5" style="16" bestFit="1" customWidth="1"/>
    <col min="4095" max="4095" width="9" style="16" customWidth="1"/>
    <col min="4096" max="4344" width="8.625" style="16"/>
    <col min="4345" max="4345" width="10.875" style="16" customWidth="1"/>
    <col min="4346" max="4346" width="43" style="16" customWidth="1"/>
    <col min="4347" max="4347" width="37.5" style="16" bestFit="1" customWidth="1"/>
    <col min="4348" max="4348" width="8.5" style="16" bestFit="1" customWidth="1"/>
    <col min="4349" max="4349" width="9.5" style="16" customWidth="1"/>
    <col min="4350" max="4350" width="8.5" style="16" bestFit="1" customWidth="1"/>
    <col min="4351" max="4351" width="9" style="16" customWidth="1"/>
    <col min="4352" max="4600" width="8.625" style="16"/>
    <col min="4601" max="4601" width="10.875" style="16" customWidth="1"/>
    <col min="4602" max="4602" width="43" style="16" customWidth="1"/>
    <col min="4603" max="4603" width="37.5" style="16" bestFit="1" customWidth="1"/>
    <col min="4604" max="4604" width="8.5" style="16" bestFit="1" customWidth="1"/>
    <col min="4605" max="4605" width="9.5" style="16" customWidth="1"/>
    <col min="4606" max="4606" width="8.5" style="16" bestFit="1" customWidth="1"/>
    <col min="4607" max="4607" width="9" style="16" customWidth="1"/>
    <col min="4608" max="4856" width="8.625" style="16"/>
    <col min="4857" max="4857" width="10.875" style="16" customWidth="1"/>
    <col min="4858" max="4858" width="43" style="16" customWidth="1"/>
    <col min="4859" max="4859" width="37.5" style="16" bestFit="1" customWidth="1"/>
    <col min="4860" max="4860" width="8.5" style="16" bestFit="1" customWidth="1"/>
    <col min="4861" max="4861" width="9.5" style="16" customWidth="1"/>
    <col min="4862" max="4862" width="8.5" style="16" bestFit="1" customWidth="1"/>
    <col min="4863" max="4863" width="9" style="16" customWidth="1"/>
    <col min="4864" max="5112" width="8.625" style="16"/>
    <col min="5113" max="5113" width="10.875" style="16" customWidth="1"/>
    <col min="5114" max="5114" width="43" style="16" customWidth="1"/>
    <col min="5115" max="5115" width="37.5" style="16" bestFit="1" customWidth="1"/>
    <col min="5116" max="5116" width="8.5" style="16" bestFit="1" customWidth="1"/>
    <col min="5117" max="5117" width="9.5" style="16" customWidth="1"/>
    <col min="5118" max="5118" width="8.5" style="16" bestFit="1" customWidth="1"/>
    <col min="5119" max="5119" width="9" style="16" customWidth="1"/>
    <col min="5120" max="5368" width="8.625" style="16"/>
    <col min="5369" max="5369" width="10.875" style="16" customWidth="1"/>
    <col min="5370" max="5370" width="43" style="16" customWidth="1"/>
    <col min="5371" max="5371" width="37.5" style="16" bestFit="1" customWidth="1"/>
    <col min="5372" max="5372" width="8.5" style="16" bestFit="1" customWidth="1"/>
    <col min="5373" max="5373" width="9.5" style="16" customWidth="1"/>
    <col min="5374" max="5374" width="8.5" style="16" bestFit="1" customWidth="1"/>
    <col min="5375" max="5375" width="9" style="16" customWidth="1"/>
    <col min="5376" max="5624" width="8.625" style="16"/>
    <col min="5625" max="5625" width="10.875" style="16" customWidth="1"/>
    <col min="5626" max="5626" width="43" style="16" customWidth="1"/>
    <col min="5627" max="5627" width="37.5" style="16" bestFit="1" customWidth="1"/>
    <col min="5628" max="5628" width="8.5" style="16" bestFit="1" customWidth="1"/>
    <col min="5629" max="5629" width="9.5" style="16" customWidth="1"/>
    <col min="5630" max="5630" width="8.5" style="16" bestFit="1" customWidth="1"/>
    <col min="5631" max="5631" width="9" style="16" customWidth="1"/>
    <col min="5632" max="5880" width="8.625" style="16"/>
    <col min="5881" max="5881" width="10.875" style="16" customWidth="1"/>
    <col min="5882" max="5882" width="43" style="16" customWidth="1"/>
    <col min="5883" max="5883" width="37.5" style="16" bestFit="1" customWidth="1"/>
    <col min="5884" max="5884" width="8.5" style="16" bestFit="1" customWidth="1"/>
    <col min="5885" max="5885" width="9.5" style="16" customWidth="1"/>
    <col min="5886" max="5886" width="8.5" style="16" bestFit="1" customWidth="1"/>
    <col min="5887" max="5887" width="9" style="16" customWidth="1"/>
    <col min="5888" max="6136" width="8.625" style="16"/>
    <col min="6137" max="6137" width="10.875" style="16" customWidth="1"/>
    <col min="6138" max="6138" width="43" style="16" customWidth="1"/>
    <col min="6139" max="6139" width="37.5" style="16" bestFit="1" customWidth="1"/>
    <col min="6140" max="6140" width="8.5" style="16" bestFit="1" customWidth="1"/>
    <col min="6141" max="6141" width="9.5" style="16" customWidth="1"/>
    <col min="6142" max="6142" width="8.5" style="16" bestFit="1" customWidth="1"/>
    <col min="6143" max="6143" width="9" style="16" customWidth="1"/>
    <col min="6144" max="6392" width="8.625" style="16"/>
    <col min="6393" max="6393" width="10.875" style="16" customWidth="1"/>
    <col min="6394" max="6394" width="43" style="16" customWidth="1"/>
    <col min="6395" max="6395" width="37.5" style="16" bestFit="1" customWidth="1"/>
    <col min="6396" max="6396" width="8.5" style="16" bestFit="1" customWidth="1"/>
    <col min="6397" max="6397" width="9.5" style="16" customWidth="1"/>
    <col min="6398" max="6398" width="8.5" style="16" bestFit="1" customWidth="1"/>
    <col min="6399" max="6399" width="9" style="16" customWidth="1"/>
    <col min="6400" max="6648" width="8.625" style="16"/>
    <col min="6649" max="6649" width="10.875" style="16" customWidth="1"/>
    <col min="6650" max="6650" width="43" style="16" customWidth="1"/>
    <col min="6651" max="6651" width="37.5" style="16" bestFit="1" customWidth="1"/>
    <col min="6652" max="6652" width="8.5" style="16" bestFit="1" customWidth="1"/>
    <col min="6653" max="6653" width="9.5" style="16" customWidth="1"/>
    <col min="6654" max="6654" width="8.5" style="16" bestFit="1" customWidth="1"/>
    <col min="6655" max="6655" width="9" style="16" customWidth="1"/>
    <col min="6656" max="6904" width="8.625" style="16"/>
    <col min="6905" max="6905" width="10.875" style="16" customWidth="1"/>
    <col min="6906" max="6906" width="43" style="16" customWidth="1"/>
    <col min="6907" max="6907" width="37.5" style="16" bestFit="1" customWidth="1"/>
    <col min="6908" max="6908" width="8.5" style="16" bestFit="1" customWidth="1"/>
    <col min="6909" max="6909" width="9.5" style="16" customWidth="1"/>
    <col min="6910" max="6910" width="8.5" style="16" bestFit="1" customWidth="1"/>
    <col min="6911" max="6911" width="9" style="16" customWidth="1"/>
    <col min="6912" max="7160" width="8.625" style="16"/>
    <col min="7161" max="7161" width="10.875" style="16" customWidth="1"/>
    <col min="7162" max="7162" width="43" style="16" customWidth="1"/>
    <col min="7163" max="7163" width="37.5" style="16" bestFit="1" customWidth="1"/>
    <col min="7164" max="7164" width="8.5" style="16" bestFit="1" customWidth="1"/>
    <col min="7165" max="7165" width="9.5" style="16" customWidth="1"/>
    <col min="7166" max="7166" width="8.5" style="16" bestFit="1" customWidth="1"/>
    <col min="7167" max="7167" width="9" style="16" customWidth="1"/>
    <col min="7168" max="7416" width="8.625" style="16"/>
    <col min="7417" max="7417" width="10.875" style="16" customWidth="1"/>
    <col min="7418" max="7418" width="43" style="16" customWidth="1"/>
    <col min="7419" max="7419" width="37.5" style="16" bestFit="1" customWidth="1"/>
    <col min="7420" max="7420" width="8.5" style="16" bestFit="1" customWidth="1"/>
    <col min="7421" max="7421" width="9.5" style="16" customWidth="1"/>
    <col min="7422" max="7422" width="8.5" style="16" bestFit="1" customWidth="1"/>
    <col min="7423" max="7423" width="9" style="16" customWidth="1"/>
    <col min="7424" max="7672" width="8.625" style="16"/>
    <col min="7673" max="7673" width="10.875" style="16" customWidth="1"/>
    <col min="7674" max="7674" width="43" style="16" customWidth="1"/>
    <col min="7675" max="7675" width="37.5" style="16" bestFit="1" customWidth="1"/>
    <col min="7676" max="7676" width="8.5" style="16" bestFit="1" customWidth="1"/>
    <col min="7677" max="7677" width="9.5" style="16" customWidth="1"/>
    <col min="7678" max="7678" width="8.5" style="16" bestFit="1" customWidth="1"/>
    <col min="7679" max="7679" width="9" style="16" customWidth="1"/>
    <col min="7680" max="7928" width="8.625" style="16"/>
    <col min="7929" max="7929" width="10.875" style="16" customWidth="1"/>
    <col min="7930" max="7930" width="43" style="16" customWidth="1"/>
    <col min="7931" max="7931" width="37.5" style="16" bestFit="1" customWidth="1"/>
    <col min="7932" max="7932" width="8.5" style="16" bestFit="1" customWidth="1"/>
    <col min="7933" max="7933" width="9.5" style="16" customWidth="1"/>
    <col min="7934" max="7934" width="8.5" style="16" bestFit="1" customWidth="1"/>
    <col min="7935" max="7935" width="9" style="16" customWidth="1"/>
    <col min="7936" max="8184" width="8.625" style="16"/>
    <col min="8185" max="8185" width="10.875" style="16" customWidth="1"/>
    <col min="8186" max="8186" width="43" style="16" customWidth="1"/>
    <col min="8187" max="8187" width="37.5" style="16" bestFit="1" customWidth="1"/>
    <col min="8188" max="8188" width="8.5" style="16" bestFit="1" customWidth="1"/>
    <col min="8189" max="8189" width="9.5" style="16" customWidth="1"/>
    <col min="8190" max="8190" width="8.5" style="16" bestFit="1" customWidth="1"/>
    <col min="8191" max="8191" width="9" style="16" customWidth="1"/>
    <col min="8192" max="8440" width="8.625" style="16"/>
    <col min="8441" max="8441" width="10.875" style="16" customWidth="1"/>
    <col min="8442" max="8442" width="43" style="16" customWidth="1"/>
    <col min="8443" max="8443" width="37.5" style="16" bestFit="1" customWidth="1"/>
    <col min="8444" max="8444" width="8.5" style="16" bestFit="1" customWidth="1"/>
    <col min="8445" max="8445" width="9.5" style="16" customWidth="1"/>
    <col min="8446" max="8446" width="8.5" style="16" bestFit="1" customWidth="1"/>
    <col min="8447" max="8447" width="9" style="16" customWidth="1"/>
    <col min="8448" max="8696" width="8.625" style="16"/>
    <col min="8697" max="8697" width="10.875" style="16" customWidth="1"/>
    <col min="8698" max="8698" width="43" style="16" customWidth="1"/>
    <col min="8699" max="8699" width="37.5" style="16" bestFit="1" customWidth="1"/>
    <col min="8700" max="8700" width="8.5" style="16" bestFit="1" customWidth="1"/>
    <col min="8701" max="8701" width="9.5" style="16" customWidth="1"/>
    <col min="8702" max="8702" width="8.5" style="16" bestFit="1" customWidth="1"/>
    <col min="8703" max="8703" width="9" style="16" customWidth="1"/>
    <col min="8704" max="8952" width="8.625" style="16"/>
    <col min="8953" max="8953" width="10.875" style="16" customWidth="1"/>
    <col min="8954" max="8954" width="43" style="16" customWidth="1"/>
    <col min="8955" max="8955" width="37.5" style="16" bestFit="1" customWidth="1"/>
    <col min="8956" max="8956" width="8.5" style="16" bestFit="1" customWidth="1"/>
    <col min="8957" max="8957" width="9.5" style="16" customWidth="1"/>
    <col min="8958" max="8958" width="8.5" style="16" bestFit="1" customWidth="1"/>
    <col min="8959" max="8959" width="9" style="16" customWidth="1"/>
    <col min="8960" max="9208" width="8.625" style="16"/>
    <col min="9209" max="9209" width="10.875" style="16" customWidth="1"/>
    <col min="9210" max="9210" width="43" style="16" customWidth="1"/>
    <col min="9211" max="9211" width="37.5" style="16" bestFit="1" customWidth="1"/>
    <col min="9212" max="9212" width="8.5" style="16" bestFit="1" customWidth="1"/>
    <col min="9213" max="9213" width="9.5" style="16" customWidth="1"/>
    <col min="9214" max="9214" width="8.5" style="16" bestFit="1" customWidth="1"/>
    <col min="9215" max="9215" width="9" style="16" customWidth="1"/>
    <col min="9216" max="9464" width="8.625" style="16"/>
    <col min="9465" max="9465" width="10.875" style="16" customWidth="1"/>
    <col min="9466" max="9466" width="43" style="16" customWidth="1"/>
    <col min="9467" max="9467" width="37.5" style="16" bestFit="1" customWidth="1"/>
    <col min="9468" max="9468" width="8.5" style="16" bestFit="1" customWidth="1"/>
    <col min="9469" max="9469" width="9.5" style="16" customWidth="1"/>
    <col min="9470" max="9470" width="8.5" style="16" bestFit="1" customWidth="1"/>
    <col min="9471" max="9471" width="9" style="16" customWidth="1"/>
    <col min="9472" max="9720" width="8.625" style="16"/>
    <col min="9721" max="9721" width="10.875" style="16" customWidth="1"/>
    <col min="9722" max="9722" width="43" style="16" customWidth="1"/>
    <col min="9723" max="9723" width="37.5" style="16" bestFit="1" customWidth="1"/>
    <col min="9724" max="9724" width="8.5" style="16" bestFit="1" customWidth="1"/>
    <col min="9725" max="9725" width="9.5" style="16" customWidth="1"/>
    <col min="9726" max="9726" width="8.5" style="16" bestFit="1" customWidth="1"/>
    <col min="9727" max="9727" width="9" style="16" customWidth="1"/>
    <col min="9728" max="9976" width="8.625" style="16"/>
    <col min="9977" max="9977" width="10.875" style="16" customWidth="1"/>
    <col min="9978" max="9978" width="43" style="16" customWidth="1"/>
    <col min="9979" max="9979" width="37.5" style="16" bestFit="1" customWidth="1"/>
    <col min="9980" max="9980" width="8.5" style="16" bestFit="1" customWidth="1"/>
    <col min="9981" max="9981" width="9.5" style="16" customWidth="1"/>
    <col min="9982" max="9982" width="8.5" style="16" bestFit="1" customWidth="1"/>
    <col min="9983" max="9983" width="9" style="16" customWidth="1"/>
    <col min="9984" max="10232" width="8.625" style="16"/>
    <col min="10233" max="10233" width="10.875" style="16" customWidth="1"/>
    <col min="10234" max="10234" width="43" style="16" customWidth="1"/>
    <col min="10235" max="10235" width="37.5" style="16" bestFit="1" customWidth="1"/>
    <col min="10236" max="10236" width="8.5" style="16" bestFit="1" customWidth="1"/>
    <col min="10237" max="10237" width="9.5" style="16" customWidth="1"/>
    <col min="10238" max="10238" width="8.5" style="16" bestFit="1" customWidth="1"/>
    <col min="10239" max="10239" width="9" style="16" customWidth="1"/>
    <col min="10240" max="10488" width="8.625" style="16"/>
    <col min="10489" max="10489" width="10.875" style="16" customWidth="1"/>
    <col min="10490" max="10490" width="43" style="16" customWidth="1"/>
    <col min="10491" max="10491" width="37.5" style="16" bestFit="1" customWidth="1"/>
    <col min="10492" max="10492" width="8.5" style="16" bestFit="1" customWidth="1"/>
    <col min="10493" max="10493" width="9.5" style="16" customWidth="1"/>
    <col min="10494" max="10494" width="8.5" style="16" bestFit="1" customWidth="1"/>
    <col min="10495" max="10495" width="9" style="16" customWidth="1"/>
    <col min="10496" max="10744" width="8.625" style="16"/>
    <col min="10745" max="10745" width="10.875" style="16" customWidth="1"/>
    <col min="10746" max="10746" width="43" style="16" customWidth="1"/>
    <col min="10747" max="10747" width="37.5" style="16" bestFit="1" customWidth="1"/>
    <col min="10748" max="10748" width="8.5" style="16" bestFit="1" customWidth="1"/>
    <col min="10749" max="10749" width="9.5" style="16" customWidth="1"/>
    <col min="10750" max="10750" width="8.5" style="16" bestFit="1" customWidth="1"/>
    <col min="10751" max="10751" width="9" style="16" customWidth="1"/>
    <col min="10752" max="11000" width="8.625" style="16"/>
    <col min="11001" max="11001" width="10.875" style="16" customWidth="1"/>
    <col min="11002" max="11002" width="43" style="16" customWidth="1"/>
    <col min="11003" max="11003" width="37.5" style="16" bestFit="1" customWidth="1"/>
    <col min="11004" max="11004" width="8.5" style="16" bestFit="1" customWidth="1"/>
    <col min="11005" max="11005" width="9.5" style="16" customWidth="1"/>
    <col min="11006" max="11006" width="8.5" style="16" bestFit="1" customWidth="1"/>
    <col min="11007" max="11007" width="9" style="16" customWidth="1"/>
    <col min="11008" max="11256" width="8.625" style="16"/>
    <col min="11257" max="11257" width="10.875" style="16" customWidth="1"/>
    <col min="11258" max="11258" width="43" style="16" customWidth="1"/>
    <col min="11259" max="11259" width="37.5" style="16" bestFit="1" customWidth="1"/>
    <col min="11260" max="11260" width="8.5" style="16" bestFit="1" customWidth="1"/>
    <col min="11261" max="11261" width="9.5" style="16" customWidth="1"/>
    <col min="11262" max="11262" width="8.5" style="16" bestFit="1" customWidth="1"/>
    <col min="11263" max="11263" width="9" style="16" customWidth="1"/>
    <col min="11264" max="11512" width="8.625" style="16"/>
    <col min="11513" max="11513" width="10.875" style="16" customWidth="1"/>
    <col min="11514" max="11514" width="43" style="16" customWidth="1"/>
    <col min="11515" max="11515" width="37.5" style="16" bestFit="1" customWidth="1"/>
    <col min="11516" max="11516" width="8.5" style="16" bestFit="1" customWidth="1"/>
    <col min="11517" max="11517" width="9.5" style="16" customWidth="1"/>
    <col min="11518" max="11518" width="8.5" style="16" bestFit="1" customWidth="1"/>
    <col min="11519" max="11519" width="9" style="16" customWidth="1"/>
    <col min="11520" max="11768" width="8.625" style="16"/>
    <col min="11769" max="11769" width="10.875" style="16" customWidth="1"/>
    <col min="11770" max="11770" width="43" style="16" customWidth="1"/>
    <col min="11771" max="11771" width="37.5" style="16" bestFit="1" customWidth="1"/>
    <col min="11772" max="11772" width="8.5" style="16" bestFit="1" customWidth="1"/>
    <col min="11773" max="11773" width="9.5" style="16" customWidth="1"/>
    <col min="11774" max="11774" width="8.5" style="16" bestFit="1" customWidth="1"/>
    <col min="11775" max="11775" width="9" style="16" customWidth="1"/>
    <col min="11776" max="12024" width="8.625" style="16"/>
    <col min="12025" max="12025" width="10.875" style="16" customWidth="1"/>
    <col min="12026" max="12026" width="43" style="16" customWidth="1"/>
    <col min="12027" max="12027" width="37.5" style="16" bestFit="1" customWidth="1"/>
    <col min="12028" max="12028" width="8.5" style="16" bestFit="1" customWidth="1"/>
    <col min="12029" max="12029" width="9.5" style="16" customWidth="1"/>
    <col min="12030" max="12030" width="8.5" style="16" bestFit="1" customWidth="1"/>
    <col min="12031" max="12031" width="9" style="16" customWidth="1"/>
    <col min="12032" max="12280" width="8.625" style="16"/>
    <col min="12281" max="12281" width="10.875" style="16" customWidth="1"/>
    <col min="12282" max="12282" width="43" style="16" customWidth="1"/>
    <col min="12283" max="12283" width="37.5" style="16" bestFit="1" customWidth="1"/>
    <col min="12284" max="12284" width="8.5" style="16" bestFit="1" customWidth="1"/>
    <col min="12285" max="12285" width="9.5" style="16" customWidth="1"/>
    <col min="12286" max="12286" width="8.5" style="16" bestFit="1" customWidth="1"/>
    <col min="12287" max="12287" width="9" style="16" customWidth="1"/>
    <col min="12288" max="12536" width="8.625" style="16"/>
    <col min="12537" max="12537" width="10.875" style="16" customWidth="1"/>
    <col min="12538" max="12538" width="43" style="16" customWidth="1"/>
    <col min="12539" max="12539" width="37.5" style="16" bestFit="1" customWidth="1"/>
    <col min="12540" max="12540" width="8.5" style="16" bestFit="1" customWidth="1"/>
    <col min="12541" max="12541" width="9.5" style="16" customWidth="1"/>
    <col min="12542" max="12542" width="8.5" style="16" bestFit="1" customWidth="1"/>
    <col min="12543" max="12543" width="9" style="16" customWidth="1"/>
    <col min="12544" max="12792" width="8.625" style="16"/>
    <col min="12793" max="12793" width="10.875" style="16" customWidth="1"/>
    <col min="12794" max="12794" width="43" style="16" customWidth="1"/>
    <col min="12795" max="12795" width="37.5" style="16" bestFit="1" customWidth="1"/>
    <col min="12796" max="12796" width="8.5" style="16" bestFit="1" customWidth="1"/>
    <col min="12797" max="12797" width="9.5" style="16" customWidth="1"/>
    <col min="12798" max="12798" width="8.5" style="16" bestFit="1" customWidth="1"/>
    <col min="12799" max="12799" width="9" style="16" customWidth="1"/>
    <col min="12800" max="13048" width="8.625" style="16"/>
    <col min="13049" max="13049" width="10.875" style="16" customWidth="1"/>
    <col min="13050" max="13050" width="43" style="16" customWidth="1"/>
    <col min="13051" max="13051" width="37.5" style="16" bestFit="1" customWidth="1"/>
    <col min="13052" max="13052" width="8.5" style="16" bestFit="1" customWidth="1"/>
    <col min="13053" max="13053" width="9.5" style="16" customWidth="1"/>
    <col min="13054" max="13054" width="8.5" style="16" bestFit="1" customWidth="1"/>
    <col min="13055" max="13055" width="9" style="16" customWidth="1"/>
    <col min="13056" max="13304" width="8.625" style="16"/>
    <col min="13305" max="13305" width="10.875" style="16" customWidth="1"/>
    <col min="13306" max="13306" width="43" style="16" customWidth="1"/>
    <col min="13307" max="13307" width="37.5" style="16" bestFit="1" customWidth="1"/>
    <col min="13308" max="13308" width="8.5" style="16" bestFit="1" customWidth="1"/>
    <col min="13309" max="13309" width="9.5" style="16" customWidth="1"/>
    <col min="13310" max="13310" width="8.5" style="16" bestFit="1" customWidth="1"/>
    <col min="13311" max="13311" width="9" style="16" customWidth="1"/>
    <col min="13312" max="13560" width="8.625" style="16"/>
    <col min="13561" max="13561" width="10.875" style="16" customWidth="1"/>
    <col min="13562" max="13562" width="43" style="16" customWidth="1"/>
    <col min="13563" max="13563" width="37.5" style="16" bestFit="1" customWidth="1"/>
    <col min="13564" max="13564" width="8.5" style="16" bestFit="1" customWidth="1"/>
    <col min="13565" max="13565" width="9.5" style="16" customWidth="1"/>
    <col min="13566" max="13566" width="8.5" style="16" bestFit="1" customWidth="1"/>
    <col min="13567" max="13567" width="9" style="16" customWidth="1"/>
    <col min="13568" max="13816" width="8.625" style="16"/>
    <col min="13817" max="13817" width="10.875" style="16" customWidth="1"/>
    <col min="13818" max="13818" width="43" style="16" customWidth="1"/>
    <col min="13819" max="13819" width="37.5" style="16" bestFit="1" customWidth="1"/>
    <col min="13820" max="13820" width="8.5" style="16" bestFit="1" customWidth="1"/>
    <col min="13821" max="13821" width="9.5" style="16" customWidth="1"/>
    <col min="13822" max="13822" width="8.5" style="16" bestFit="1" customWidth="1"/>
    <col min="13823" max="13823" width="9" style="16" customWidth="1"/>
    <col min="13824" max="14072" width="8.625" style="16"/>
    <col min="14073" max="14073" width="10.875" style="16" customWidth="1"/>
    <col min="14074" max="14074" width="43" style="16" customWidth="1"/>
    <col min="14075" max="14075" width="37.5" style="16" bestFit="1" customWidth="1"/>
    <col min="14076" max="14076" width="8.5" style="16" bestFit="1" customWidth="1"/>
    <col min="14077" max="14077" width="9.5" style="16" customWidth="1"/>
    <col min="14078" max="14078" width="8.5" style="16" bestFit="1" customWidth="1"/>
    <col min="14079" max="14079" width="9" style="16" customWidth="1"/>
    <col min="14080" max="14328" width="8.625" style="16"/>
    <col min="14329" max="14329" width="10.875" style="16" customWidth="1"/>
    <col min="14330" max="14330" width="43" style="16" customWidth="1"/>
    <col min="14331" max="14331" width="37.5" style="16" bestFit="1" customWidth="1"/>
    <col min="14332" max="14332" width="8.5" style="16" bestFit="1" customWidth="1"/>
    <col min="14333" max="14333" width="9.5" style="16" customWidth="1"/>
    <col min="14334" max="14334" width="8.5" style="16" bestFit="1" customWidth="1"/>
    <col min="14335" max="14335" width="9" style="16" customWidth="1"/>
    <col min="14336" max="14584" width="8.625" style="16"/>
    <col min="14585" max="14585" width="10.875" style="16" customWidth="1"/>
    <col min="14586" max="14586" width="43" style="16" customWidth="1"/>
    <col min="14587" max="14587" width="37.5" style="16" bestFit="1" customWidth="1"/>
    <col min="14588" max="14588" width="8.5" style="16" bestFit="1" customWidth="1"/>
    <col min="14589" max="14589" width="9.5" style="16" customWidth="1"/>
    <col min="14590" max="14590" width="8.5" style="16" bestFit="1" customWidth="1"/>
    <col min="14591" max="14591" width="9" style="16" customWidth="1"/>
    <col min="14592" max="14840" width="8.625" style="16"/>
    <col min="14841" max="14841" width="10.875" style="16" customWidth="1"/>
    <col min="14842" max="14842" width="43" style="16" customWidth="1"/>
    <col min="14843" max="14843" width="37.5" style="16" bestFit="1" customWidth="1"/>
    <col min="14844" max="14844" width="8.5" style="16" bestFit="1" customWidth="1"/>
    <col min="14845" max="14845" width="9.5" style="16" customWidth="1"/>
    <col min="14846" max="14846" width="8.5" style="16" bestFit="1" customWidth="1"/>
    <col min="14847" max="14847" width="9" style="16" customWidth="1"/>
    <col min="14848" max="15096" width="8.625" style="16"/>
    <col min="15097" max="15097" width="10.875" style="16" customWidth="1"/>
    <col min="15098" max="15098" width="43" style="16" customWidth="1"/>
    <col min="15099" max="15099" width="37.5" style="16" bestFit="1" customWidth="1"/>
    <col min="15100" max="15100" width="8.5" style="16" bestFit="1" customWidth="1"/>
    <col min="15101" max="15101" width="9.5" style="16" customWidth="1"/>
    <col min="15102" max="15102" width="8.5" style="16" bestFit="1" customWidth="1"/>
    <col min="15103" max="15103" width="9" style="16" customWidth="1"/>
    <col min="15104" max="15352" width="8.625" style="16"/>
    <col min="15353" max="15353" width="10.875" style="16" customWidth="1"/>
    <col min="15354" max="15354" width="43" style="16" customWidth="1"/>
    <col min="15355" max="15355" width="37.5" style="16" bestFit="1" customWidth="1"/>
    <col min="15356" max="15356" width="8.5" style="16" bestFit="1" customWidth="1"/>
    <col min="15357" max="15357" width="9.5" style="16" customWidth="1"/>
    <col min="15358" max="15358" width="8.5" style="16" bestFit="1" customWidth="1"/>
    <col min="15359" max="15359" width="9" style="16" customWidth="1"/>
    <col min="15360" max="15608" width="8.625" style="16"/>
    <col min="15609" max="15609" width="10.875" style="16" customWidth="1"/>
    <col min="15610" max="15610" width="43" style="16" customWidth="1"/>
    <col min="15611" max="15611" width="37.5" style="16" bestFit="1" customWidth="1"/>
    <col min="15612" max="15612" width="8.5" style="16" bestFit="1" customWidth="1"/>
    <col min="15613" max="15613" width="9.5" style="16" customWidth="1"/>
    <col min="15614" max="15614" width="8.5" style="16" bestFit="1" customWidth="1"/>
    <col min="15615" max="15615" width="9" style="16" customWidth="1"/>
    <col min="15616" max="15864" width="8.625" style="16"/>
    <col min="15865" max="15865" width="10.875" style="16" customWidth="1"/>
    <col min="15866" max="15866" width="43" style="16" customWidth="1"/>
    <col min="15867" max="15867" width="37.5" style="16" bestFit="1" customWidth="1"/>
    <col min="15868" max="15868" width="8.5" style="16" bestFit="1" customWidth="1"/>
    <col min="15869" max="15869" width="9.5" style="16" customWidth="1"/>
    <col min="15870" max="15870" width="8.5" style="16" bestFit="1" customWidth="1"/>
    <col min="15871" max="15871" width="9" style="16" customWidth="1"/>
    <col min="15872" max="16120" width="8.625" style="16"/>
    <col min="16121" max="16121" width="10.875" style="16" customWidth="1"/>
    <col min="16122" max="16122" width="43" style="16" customWidth="1"/>
    <col min="16123" max="16123" width="37.5" style="16" bestFit="1" customWidth="1"/>
    <col min="16124" max="16124" width="8.5" style="16" bestFit="1" customWidth="1"/>
    <col min="16125" max="16125" width="9.5" style="16" customWidth="1"/>
    <col min="16126" max="16126" width="8.5" style="16" bestFit="1" customWidth="1"/>
    <col min="16127" max="16127" width="9" style="16" customWidth="1"/>
    <col min="16128" max="16384" width="8.625" style="16"/>
  </cols>
  <sheetData>
    <row r="1" spans="1:21" ht="15.75">
      <c r="A1" s="153"/>
      <c r="B1" s="348" t="s">
        <v>273</v>
      </c>
      <c r="C1" s="155"/>
      <c r="D1" s="155"/>
      <c r="E1" s="156"/>
      <c r="F1" s="156"/>
      <c r="G1" s="154"/>
      <c r="H1" s="154"/>
      <c r="I1" s="158"/>
      <c r="J1" s="348" t="s">
        <v>273</v>
      </c>
      <c r="K1" s="348" t="s">
        <v>273</v>
      </c>
      <c r="L1" s="348" t="s">
        <v>273</v>
      </c>
      <c r="M1" s="348" t="s">
        <v>273</v>
      </c>
      <c r="N1" s="348" t="s">
        <v>273</v>
      </c>
      <c r="O1" s="348" t="s">
        <v>273</v>
      </c>
      <c r="P1" s="348" t="s">
        <v>273</v>
      </c>
      <c r="Q1" s="348" t="s">
        <v>273</v>
      </c>
      <c r="R1" s="348" t="s">
        <v>273</v>
      </c>
      <c r="S1" s="348" t="s">
        <v>273</v>
      </c>
      <c r="T1" s="348" t="s">
        <v>273</v>
      </c>
      <c r="U1" s="153"/>
    </row>
    <row r="2" spans="1:21" ht="31.5">
      <c r="A2" s="429" t="s">
        <v>549</v>
      </c>
      <c r="B2" s="428" t="s">
        <v>42</v>
      </c>
      <c r="C2" s="429" t="s">
        <v>550</v>
      </c>
      <c r="D2" s="429" t="s">
        <v>411</v>
      </c>
      <c r="E2" s="430" t="s">
        <v>277</v>
      </c>
      <c r="F2" s="430" t="s">
        <v>412</v>
      </c>
      <c r="G2" s="430" t="s">
        <v>551</v>
      </c>
      <c r="H2" s="430" t="s">
        <v>552</v>
      </c>
      <c r="I2" s="431" t="s">
        <v>415</v>
      </c>
      <c r="J2" s="432" t="s">
        <v>554</v>
      </c>
      <c r="K2" s="432" t="s">
        <v>555</v>
      </c>
      <c r="L2" s="432" t="s">
        <v>556</v>
      </c>
      <c r="M2" s="432" t="s">
        <v>557</v>
      </c>
      <c r="N2" s="432" t="s">
        <v>558</v>
      </c>
      <c r="O2" s="432" t="s">
        <v>559</v>
      </c>
      <c r="P2" s="433" t="s">
        <v>156</v>
      </c>
      <c r="Q2" s="433" t="s">
        <v>264</v>
      </c>
      <c r="R2" s="432" t="s">
        <v>423</v>
      </c>
      <c r="S2" s="432" t="s">
        <v>424</v>
      </c>
      <c r="T2" s="432" t="s">
        <v>432</v>
      </c>
      <c r="U2" s="153"/>
    </row>
    <row r="3" spans="1:21" ht="15" customHeight="1">
      <c r="A3" s="632" t="s">
        <v>562</v>
      </c>
      <c r="B3" s="633"/>
      <c r="C3" s="633"/>
      <c r="D3" s="633"/>
      <c r="E3" s="633"/>
      <c r="F3" s="633"/>
      <c r="G3" s="633"/>
      <c r="H3" s="633"/>
      <c r="I3" s="634"/>
      <c r="J3" s="437" t="s">
        <v>271</v>
      </c>
      <c r="K3" s="437" t="s">
        <v>271</v>
      </c>
      <c r="L3" s="437" t="s">
        <v>271</v>
      </c>
      <c r="M3" s="437" t="s">
        <v>271</v>
      </c>
      <c r="N3" s="437"/>
      <c r="O3" s="437" t="s">
        <v>271</v>
      </c>
      <c r="P3" s="437" t="s">
        <v>271</v>
      </c>
      <c r="Q3" s="437" t="s">
        <v>271</v>
      </c>
      <c r="R3" s="437"/>
      <c r="S3" s="437"/>
      <c r="T3" s="437"/>
      <c r="U3" s="349"/>
    </row>
    <row r="4" spans="1:21" ht="15" customHeight="1">
      <c r="A4" s="632" t="s">
        <v>563</v>
      </c>
      <c r="B4" s="633"/>
      <c r="C4" s="633"/>
      <c r="D4" s="633"/>
      <c r="E4" s="633"/>
      <c r="F4" s="633"/>
      <c r="G4" s="633"/>
      <c r="H4" s="633"/>
      <c r="I4" s="634"/>
      <c r="J4" s="437" t="s">
        <v>271</v>
      </c>
      <c r="K4" s="437" t="s">
        <v>271</v>
      </c>
      <c r="L4" s="437" t="s">
        <v>271</v>
      </c>
      <c r="M4" s="437" t="s">
        <v>271</v>
      </c>
      <c r="N4" s="437"/>
      <c r="O4" s="437" t="s">
        <v>271</v>
      </c>
      <c r="P4" s="437" t="s">
        <v>271</v>
      </c>
      <c r="Q4" s="437" t="s">
        <v>271</v>
      </c>
      <c r="R4" s="437"/>
      <c r="S4" s="437"/>
      <c r="T4" s="437"/>
      <c r="U4" s="153"/>
    </row>
    <row r="5" spans="1:21" ht="15" customHeight="1">
      <c r="A5" s="643" t="s">
        <v>564</v>
      </c>
      <c r="B5" s="644"/>
      <c r="C5" s="644"/>
      <c r="D5" s="644"/>
      <c r="E5" s="644"/>
      <c r="F5" s="644"/>
      <c r="G5" s="644"/>
      <c r="H5" s="644"/>
      <c r="I5" s="645"/>
      <c r="J5" s="462" t="s">
        <v>271</v>
      </c>
      <c r="K5" s="462" t="s">
        <v>271</v>
      </c>
      <c r="L5" s="462" t="s">
        <v>271</v>
      </c>
      <c r="M5" s="462" t="s">
        <v>271</v>
      </c>
      <c r="N5" s="462"/>
      <c r="O5" s="462" t="s">
        <v>271</v>
      </c>
      <c r="P5" s="462" t="s">
        <v>271</v>
      </c>
      <c r="Q5" s="462" t="s">
        <v>271</v>
      </c>
      <c r="R5" s="462"/>
      <c r="S5" s="462"/>
      <c r="T5" s="462"/>
      <c r="U5" s="153"/>
    </row>
    <row r="6" spans="1:21" s="178" customFormat="1" ht="15.75" hidden="1">
      <c r="A6" s="466" t="s">
        <v>565</v>
      </c>
      <c r="B6" s="467" t="s">
        <v>566</v>
      </c>
      <c r="C6" s="468">
        <v>1000</v>
      </c>
      <c r="D6" s="469"/>
      <c r="E6" s="258">
        <v>2</v>
      </c>
      <c r="F6" s="258" t="s">
        <v>1752</v>
      </c>
      <c r="G6" s="469" t="s">
        <v>567</v>
      </c>
      <c r="H6" s="469" t="s">
        <v>568</v>
      </c>
      <c r="I6" s="469" t="s">
        <v>569</v>
      </c>
      <c r="J6" s="463" t="s">
        <v>140</v>
      </c>
      <c r="K6" s="463" t="s">
        <v>257</v>
      </c>
      <c r="L6" s="464" t="s">
        <v>271</v>
      </c>
      <c r="M6" s="464" t="s">
        <v>271</v>
      </c>
      <c r="N6" s="464"/>
      <c r="O6" s="464" t="s">
        <v>271</v>
      </c>
      <c r="P6" s="464" t="s">
        <v>271</v>
      </c>
      <c r="Q6" s="464" t="s">
        <v>271</v>
      </c>
      <c r="R6" s="464"/>
      <c r="S6" s="464"/>
      <c r="T6" s="464"/>
      <c r="U6" s="158"/>
    </row>
    <row r="7" spans="1:21" s="178" customFormat="1" ht="15.75" hidden="1">
      <c r="A7" s="466" t="s">
        <v>570</v>
      </c>
      <c r="B7" s="467" t="s">
        <v>571</v>
      </c>
      <c r="C7" s="468">
        <v>2000</v>
      </c>
      <c r="D7" s="472"/>
      <c r="E7" s="258">
        <f>$E$6</f>
        <v>2</v>
      </c>
      <c r="F7" s="258" t="s">
        <v>1752</v>
      </c>
      <c r="G7" s="469" t="s">
        <v>572</v>
      </c>
      <c r="H7" s="469" t="s">
        <v>573</v>
      </c>
      <c r="I7" s="469" t="s">
        <v>574</v>
      </c>
      <c r="J7" s="463" t="str">
        <f>$J$6</f>
        <v>パイロットスタチン</v>
      </c>
      <c r="K7" s="463" t="str">
        <f>$K$6</f>
        <v>アカサカサカス工場</v>
      </c>
      <c r="L7" s="464" t="s">
        <v>271</v>
      </c>
      <c r="M7" s="464" t="s">
        <v>271</v>
      </c>
      <c r="N7" s="464"/>
      <c r="O7" s="464" t="s">
        <v>271</v>
      </c>
      <c r="P7" s="464" t="s">
        <v>271</v>
      </c>
      <c r="Q7" s="464" t="s">
        <v>271</v>
      </c>
      <c r="R7" s="464"/>
      <c r="S7" s="464"/>
      <c r="T7" s="464"/>
      <c r="U7" s="158"/>
    </row>
    <row r="8" spans="1:21" s="178" customFormat="1" ht="15.75" hidden="1">
      <c r="A8" s="466" t="s">
        <v>575</v>
      </c>
      <c r="B8" s="467" t="s">
        <v>571</v>
      </c>
      <c r="C8" s="468">
        <v>3000</v>
      </c>
      <c r="D8" s="472"/>
      <c r="E8" s="258">
        <f>$E$6</f>
        <v>2</v>
      </c>
      <c r="F8" s="258" t="s">
        <v>1752</v>
      </c>
      <c r="G8" s="469" t="s">
        <v>576</v>
      </c>
      <c r="H8" s="469" t="s">
        <v>577</v>
      </c>
      <c r="I8" s="469" t="s">
        <v>578</v>
      </c>
      <c r="J8" s="463" t="str">
        <f>$J$6</f>
        <v>パイロットスタチン</v>
      </c>
      <c r="K8" s="463" t="str">
        <f>$K$6</f>
        <v>アカサカサカス工場</v>
      </c>
      <c r="L8" s="464" t="s">
        <v>271</v>
      </c>
      <c r="M8" s="464" t="s">
        <v>271</v>
      </c>
      <c r="N8" s="464"/>
      <c r="O8" s="464" t="s">
        <v>271</v>
      </c>
      <c r="P8" s="464" t="s">
        <v>271</v>
      </c>
      <c r="Q8" s="464" t="s">
        <v>271</v>
      </c>
      <c r="R8" s="464"/>
      <c r="S8" s="464"/>
      <c r="T8" s="464"/>
      <c r="U8" s="158"/>
    </row>
    <row r="9" spans="1:21" ht="15" customHeight="1">
      <c r="A9" s="666" t="s">
        <v>579</v>
      </c>
      <c r="B9" s="644"/>
      <c r="C9" s="644"/>
      <c r="D9" s="644"/>
      <c r="E9" s="644"/>
      <c r="F9" s="644"/>
      <c r="G9" s="644"/>
      <c r="H9" s="644"/>
      <c r="I9" s="645"/>
      <c r="J9" s="465"/>
      <c r="K9" s="465"/>
      <c r="L9" s="462" t="s">
        <v>271</v>
      </c>
      <c r="M9" s="462" t="s">
        <v>271</v>
      </c>
      <c r="N9" s="462"/>
      <c r="O9" s="462" t="s">
        <v>271</v>
      </c>
      <c r="P9" s="462" t="s">
        <v>271</v>
      </c>
      <c r="Q9" s="462" t="s">
        <v>271</v>
      </c>
      <c r="R9" s="462"/>
      <c r="S9" s="462"/>
      <c r="T9" s="462"/>
      <c r="U9" s="153"/>
    </row>
    <row r="10" spans="1:21" ht="15.75" hidden="1">
      <c r="A10" s="466" t="s">
        <v>580</v>
      </c>
      <c r="B10" s="467" t="s">
        <v>581</v>
      </c>
      <c r="C10" s="468">
        <v>1000</v>
      </c>
      <c r="D10" s="468"/>
      <c r="E10" s="258">
        <f t="shared" ref="E10:E15" si="0">$E$6</f>
        <v>2</v>
      </c>
      <c r="F10" s="258" t="s">
        <v>1752</v>
      </c>
      <c r="G10" s="469" t="s">
        <v>582</v>
      </c>
      <c r="H10" s="469" t="s">
        <v>583</v>
      </c>
      <c r="I10" s="469" t="s">
        <v>584</v>
      </c>
      <c r="J10" s="463" t="str">
        <f>$J$6</f>
        <v>パイロットスタチン</v>
      </c>
      <c r="K10" s="463" t="str">
        <f>$K$6</f>
        <v>アカサカサカス工場</v>
      </c>
      <c r="L10" s="462" t="s">
        <v>271</v>
      </c>
      <c r="M10" s="462" t="s">
        <v>271</v>
      </c>
      <c r="N10" s="462"/>
      <c r="O10" s="462" t="s">
        <v>271</v>
      </c>
      <c r="P10" s="462" t="s">
        <v>271</v>
      </c>
      <c r="Q10" s="462" t="s">
        <v>271</v>
      </c>
      <c r="R10" s="462"/>
      <c r="S10" s="462"/>
      <c r="T10" s="462"/>
      <c r="U10" s="153"/>
    </row>
    <row r="11" spans="1:21" ht="15.75" hidden="1">
      <c r="A11" s="466" t="s">
        <v>585</v>
      </c>
      <c r="B11" s="467" t="s">
        <v>586</v>
      </c>
      <c r="C11" s="468">
        <v>1000</v>
      </c>
      <c r="D11" s="468"/>
      <c r="E11" s="258">
        <f t="shared" si="0"/>
        <v>2</v>
      </c>
      <c r="F11" s="258" t="s">
        <v>1752</v>
      </c>
      <c r="G11" s="469" t="s">
        <v>587</v>
      </c>
      <c r="H11" s="469" t="s">
        <v>588</v>
      </c>
      <c r="I11" s="469" t="s">
        <v>589</v>
      </c>
      <c r="J11" s="463" t="str">
        <f t="shared" ref="J11:J15" si="1">$J$6</f>
        <v>パイロットスタチン</v>
      </c>
      <c r="K11" s="463" t="str">
        <f t="shared" ref="K11:K15" si="2">$K$6</f>
        <v>アカサカサカス工場</v>
      </c>
      <c r="L11" s="462" t="s">
        <v>271</v>
      </c>
      <c r="M11" s="462" t="s">
        <v>271</v>
      </c>
      <c r="N11" s="462"/>
      <c r="O11" s="462" t="s">
        <v>271</v>
      </c>
      <c r="P11" s="462" t="s">
        <v>271</v>
      </c>
      <c r="Q11" s="462" t="s">
        <v>271</v>
      </c>
      <c r="R11" s="462"/>
      <c r="S11" s="462"/>
      <c r="T11" s="462"/>
      <c r="U11" s="153"/>
    </row>
    <row r="12" spans="1:21" ht="15.75" hidden="1">
      <c r="A12" s="466" t="s">
        <v>590</v>
      </c>
      <c r="B12" s="467" t="s">
        <v>591</v>
      </c>
      <c r="C12" s="468">
        <v>1000</v>
      </c>
      <c r="D12" s="468"/>
      <c r="E12" s="258">
        <f t="shared" si="0"/>
        <v>2</v>
      </c>
      <c r="F12" s="258" t="s">
        <v>1752</v>
      </c>
      <c r="G12" s="469" t="s">
        <v>592</v>
      </c>
      <c r="H12" s="469" t="s">
        <v>593</v>
      </c>
      <c r="I12" s="469" t="s">
        <v>594</v>
      </c>
      <c r="J12" s="463" t="str">
        <f t="shared" si="1"/>
        <v>パイロットスタチン</v>
      </c>
      <c r="K12" s="463" t="str">
        <f t="shared" si="2"/>
        <v>アカサカサカス工場</v>
      </c>
      <c r="L12" s="462" t="s">
        <v>271</v>
      </c>
      <c r="M12" s="462" t="s">
        <v>271</v>
      </c>
      <c r="N12" s="462"/>
      <c r="O12" s="462" t="s">
        <v>271</v>
      </c>
      <c r="P12" s="462" t="s">
        <v>271</v>
      </c>
      <c r="Q12" s="462" t="s">
        <v>271</v>
      </c>
      <c r="R12" s="462"/>
      <c r="S12" s="462"/>
      <c r="T12" s="462"/>
      <c r="U12" s="153"/>
    </row>
    <row r="13" spans="1:21" ht="15.75" hidden="1">
      <c r="A13" s="466" t="s">
        <v>595</v>
      </c>
      <c r="B13" s="467" t="s">
        <v>596</v>
      </c>
      <c r="C13" s="468">
        <v>1000</v>
      </c>
      <c r="D13" s="468"/>
      <c r="E13" s="258">
        <f t="shared" si="0"/>
        <v>2</v>
      </c>
      <c r="F13" s="258" t="s">
        <v>1752</v>
      </c>
      <c r="G13" s="469" t="s">
        <v>597</v>
      </c>
      <c r="H13" s="469" t="s">
        <v>598</v>
      </c>
      <c r="I13" s="469" t="s">
        <v>599</v>
      </c>
      <c r="J13" s="463" t="str">
        <f t="shared" si="1"/>
        <v>パイロットスタチン</v>
      </c>
      <c r="K13" s="463" t="str">
        <f t="shared" si="2"/>
        <v>アカサカサカス工場</v>
      </c>
      <c r="L13" s="462" t="s">
        <v>271</v>
      </c>
      <c r="M13" s="462" t="s">
        <v>271</v>
      </c>
      <c r="N13" s="462"/>
      <c r="O13" s="462" t="s">
        <v>271</v>
      </c>
      <c r="P13" s="462" t="s">
        <v>271</v>
      </c>
      <c r="Q13" s="462" t="s">
        <v>271</v>
      </c>
      <c r="R13" s="462"/>
      <c r="S13" s="462"/>
      <c r="T13" s="462"/>
      <c r="U13" s="153"/>
    </row>
    <row r="14" spans="1:21" ht="15.75" hidden="1">
      <c r="A14" s="466" t="s">
        <v>600</v>
      </c>
      <c r="B14" s="467" t="s">
        <v>601</v>
      </c>
      <c r="C14" s="468">
        <v>1000</v>
      </c>
      <c r="D14" s="468"/>
      <c r="E14" s="258">
        <f t="shared" si="0"/>
        <v>2</v>
      </c>
      <c r="F14" s="258" t="s">
        <v>1752</v>
      </c>
      <c r="G14" s="469" t="s">
        <v>602</v>
      </c>
      <c r="H14" s="469" t="s">
        <v>603</v>
      </c>
      <c r="I14" s="469" t="s">
        <v>604</v>
      </c>
      <c r="J14" s="463" t="str">
        <f t="shared" si="1"/>
        <v>パイロットスタチン</v>
      </c>
      <c r="K14" s="463" t="str">
        <f t="shared" si="2"/>
        <v>アカサカサカス工場</v>
      </c>
      <c r="L14" s="462" t="s">
        <v>271</v>
      </c>
      <c r="M14" s="462" t="s">
        <v>271</v>
      </c>
      <c r="N14" s="462"/>
      <c r="O14" s="462" t="s">
        <v>271</v>
      </c>
      <c r="P14" s="462" t="s">
        <v>271</v>
      </c>
      <c r="Q14" s="462" t="s">
        <v>271</v>
      </c>
      <c r="R14" s="462"/>
      <c r="S14" s="462"/>
      <c r="T14" s="462"/>
      <c r="U14" s="153"/>
    </row>
    <row r="15" spans="1:21" ht="15.75" hidden="1">
      <c r="A15" s="466" t="s">
        <v>605</v>
      </c>
      <c r="B15" s="467" t="s">
        <v>606</v>
      </c>
      <c r="C15" s="468">
        <v>1000</v>
      </c>
      <c r="D15" s="468"/>
      <c r="E15" s="258">
        <f t="shared" si="0"/>
        <v>2</v>
      </c>
      <c r="F15" s="258" t="s">
        <v>1752</v>
      </c>
      <c r="G15" s="469" t="s">
        <v>607</v>
      </c>
      <c r="H15" s="469" t="s">
        <v>608</v>
      </c>
      <c r="I15" s="469" t="s">
        <v>609</v>
      </c>
      <c r="J15" s="463" t="str">
        <f t="shared" si="1"/>
        <v>パイロットスタチン</v>
      </c>
      <c r="K15" s="463" t="str">
        <f t="shared" si="2"/>
        <v>アカサカサカス工場</v>
      </c>
      <c r="L15" s="462" t="s">
        <v>271</v>
      </c>
      <c r="M15" s="462" t="s">
        <v>271</v>
      </c>
      <c r="N15" s="462"/>
      <c r="O15" s="462" t="s">
        <v>271</v>
      </c>
      <c r="P15" s="462" t="s">
        <v>271</v>
      </c>
      <c r="Q15" s="462" t="s">
        <v>271</v>
      </c>
      <c r="R15" s="462"/>
      <c r="S15" s="462"/>
      <c r="T15" s="462"/>
      <c r="U15" s="153"/>
    </row>
    <row r="16" spans="1:21" ht="15" customHeight="1">
      <c r="A16" s="666" t="s">
        <v>610</v>
      </c>
      <c r="B16" s="644"/>
      <c r="C16" s="644"/>
      <c r="D16" s="644"/>
      <c r="E16" s="644"/>
      <c r="F16" s="644"/>
      <c r="G16" s="644"/>
      <c r="H16" s="644"/>
      <c r="I16" s="645"/>
      <c r="J16" s="465"/>
      <c r="K16" s="465"/>
      <c r="L16" s="462" t="s">
        <v>271</v>
      </c>
      <c r="M16" s="462" t="s">
        <v>271</v>
      </c>
      <c r="N16" s="462"/>
      <c r="O16" s="462" t="s">
        <v>271</v>
      </c>
      <c r="P16" s="462" t="s">
        <v>271</v>
      </c>
      <c r="Q16" s="462" t="s">
        <v>271</v>
      </c>
      <c r="R16" s="462"/>
      <c r="S16" s="462"/>
      <c r="T16" s="462"/>
      <c r="U16" s="153"/>
    </row>
    <row r="17" spans="1:21" ht="15" hidden="1" customHeight="1">
      <c r="A17" s="466" t="s">
        <v>611</v>
      </c>
      <c r="B17" s="467" t="s">
        <v>612</v>
      </c>
      <c r="C17" s="468">
        <v>1000</v>
      </c>
      <c r="D17" s="468"/>
      <c r="E17" s="258">
        <f>$E$6</f>
        <v>2</v>
      </c>
      <c r="F17" s="258" t="s">
        <v>1752</v>
      </c>
      <c r="G17" s="469" t="s">
        <v>613</v>
      </c>
      <c r="H17" s="469" t="s">
        <v>614</v>
      </c>
      <c r="I17" s="469" t="s">
        <v>615</v>
      </c>
      <c r="J17" s="463" t="str">
        <f>$J$6</f>
        <v>パイロットスタチン</v>
      </c>
      <c r="K17" s="463" t="str">
        <f>$K$6</f>
        <v>アカサカサカス工場</v>
      </c>
      <c r="L17" s="462" t="s">
        <v>271</v>
      </c>
      <c r="M17" s="462" t="s">
        <v>271</v>
      </c>
      <c r="N17" s="462"/>
      <c r="O17" s="462" t="s">
        <v>271</v>
      </c>
      <c r="P17" s="462" t="s">
        <v>271</v>
      </c>
      <c r="Q17" s="462" t="s">
        <v>271</v>
      </c>
      <c r="R17" s="462"/>
      <c r="S17" s="462"/>
      <c r="T17" s="462"/>
      <c r="U17" s="153"/>
    </row>
    <row r="18" spans="1:21" ht="15" hidden="1" customHeight="1">
      <c r="A18" s="466" t="s">
        <v>616</v>
      </c>
      <c r="B18" s="467" t="s">
        <v>617</v>
      </c>
      <c r="C18" s="468">
        <v>1000</v>
      </c>
      <c r="D18" s="468"/>
      <c r="E18" s="258">
        <f>$E$6</f>
        <v>2</v>
      </c>
      <c r="F18" s="258" t="s">
        <v>1752</v>
      </c>
      <c r="G18" s="469" t="s">
        <v>618</v>
      </c>
      <c r="H18" s="469" t="s">
        <v>619</v>
      </c>
      <c r="I18" s="469" t="s">
        <v>620</v>
      </c>
      <c r="J18" s="463" t="str">
        <f>$J$6</f>
        <v>パイロットスタチン</v>
      </c>
      <c r="K18" s="463" t="str">
        <f>$K$6</f>
        <v>アカサカサカス工場</v>
      </c>
      <c r="L18" s="462" t="s">
        <v>271</v>
      </c>
      <c r="M18" s="462" t="s">
        <v>271</v>
      </c>
      <c r="N18" s="462"/>
      <c r="O18" s="462" t="s">
        <v>271</v>
      </c>
      <c r="P18" s="462" t="s">
        <v>271</v>
      </c>
      <c r="Q18" s="462" t="s">
        <v>271</v>
      </c>
      <c r="R18" s="462"/>
      <c r="S18" s="462"/>
      <c r="T18" s="462"/>
      <c r="U18" s="153"/>
    </row>
    <row r="19" spans="1:21" ht="15" customHeight="1">
      <c r="A19" s="666" t="s">
        <v>621</v>
      </c>
      <c r="B19" s="644"/>
      <c r="C19" s="644"/>
      <c r="D19" s="644"/>
      <c r="E19" s="644"/>
      <c r="F19" s="644"/>
      <c r="G19" s="644"/>
      <c r="H19" s="644"/>
      <c r="I19" s="645"/>
      <c r="J19" s="465"/>
      <c r="K19" s="465"/>
      <c r="L19" s="462" t="s">
        <v>271</v>
      </c>
      <c r="M19" s="462" t="s">
        <v>271</v>
      </c>
      <c r="N19" s="462"/>
      <c r="O19" s="462" t="s">
        <v>271</v>
      </c>
      <c r="P19" s="462" t="s">
        <v>271</v>
      </c>
      <c r="Q19" s="462" t="s">
        <v>271</v>
      </c>
      <c r="R19" s="462"/>
      <c r="S19" s="462"/>
      <c r="T19" s="462"/>
      <c r="U19" s="153"/>
    </row>
    <row r="20" spans="1:21" ht="15" hidden="1" customHeight="1">
      <c r="A20" s="374" t="s">
        <v>622</v>
      </c>
      <c r="B20" s="350" t="s">
        <v>623</v>
      </c>
      <c r="C20" s="355">
        <v>1000</v>
      </c>
      <c r="E20" s="162">
        <f>$E$6</f>
        <v>2</v>
      </c>
      <c r="F20" s="162" t="s">
        <v>1752</v>
      </c>
      <c r="G20" s="101" t="s">
        <v>624</v>
      </c>
      <c r="H20" s="101" t="s">
        <v>625</v>
      </c>
      <c r="I20" s="101" t="s">
        <v>626</v>
      </c>
      <c r="J20" s="352" t="str">
        <f>$J$6</f>
        <v>パイロットスタチン</v>
      </c>
      <c r="K20" s="352" t="str">
        <f>$K$6</f>
        <v>アカサカサカス工場</v>
      </c>
      <c r="L20" s="164" t="s">
        <v>271</v>
      </c>
      <c r="M20" s="164" t="s">
        <v>271</v>
      </c>
      <c r="N20" s="164"/>
      <c r="O20" s="164" t="s">
        <v>271</v>
      </c>
      <c r="P20" s="164" t="s">
        <v>271</v>
      </c>
      <c r="Q20" s="164" t="s">
        <v>271</v>
      </c>
      <c r="R20" s="164"/>
      <c r="S20" s="164"/>
      <c r="T20" s="356"/>
      <c r="U20" s="153"/>
    </row>
    <row r="21" spans="1:21" ht="15" customHeight="1">
      <c r="A21" s="159" t="s">
        <v>627</v>
      </c>
      <c r="B21" s="350" t="s">
        <v>628</v>
      </c>
      <c r="C21" s="355">
        <v>1000</v>
      </c>
      <c r="D21" s="355"/>
      <c r="E21" s="162">
        <v>5</v>
      </c>
      <c r="F21" s="162" t="s">
        <v>1755</v>
      </c>
      <c r="G21" s="101" t="s">
        <v>629</v>
      </c>
      <c r="H21" s="101" t="s">
        <v>630</v>
      </c>
      <c r="I21" s="101" t="s">
        <v>631</v>
      </c>
      <c r="J21" s="165" t="s">
        <v>449</v>
      </c>
      <c r="K21" s="165" t="s">
        <v>450</v>
      </c>
      <c r="L21" s="164" t="s">
        <v>271</v>
      </c>
      <c r="M21" s="164" t="s">
        <v>271</v>
      </c>
      <c r="N21" s="164"/>
      <c r="O21" s="164" t="s">
        <v>271</v>
      </c>
      <c r="P21" s="164" t="s">
        <v>271</v>
      </c>
      <c r="Q21" s="164" t="s">
        <v>271</v>
      </c>
      <c r="R21" s="164"/>
      <c r="S21" s="164"/>
      <c r="T21" s="356"/>
      <c r="U21" s="153"/>
    </row>
    <row r="22" spans="1:21" ht="15" customHeight="1">
      <c r="A22" s="159" t="s">
        <v>632</v>
      </c>
      <c r="B22" s="350" t="s">
        <v>633</v>
      </c>
      <c r="C22" s="355">
        <v>1000</v>
      </c>
      <c r="D22" s="355"/>
      <c r="E22" s="162">
        <f>$E$21</f>
        <v>5</v>
      </c>
      <c r="F22" s="162" t="s">
        <v>1755</v>
      </c>
      <c r="G22" s="101" t="s">
        <v>634</v>
      </c>
      <c r="H22" s="101" t="s">
        <v>635</v>
      </c>
      <c r="I22" s="101" t="s">
        <v>636</v>
      </c>
      <c r="J22" s="165" t="s">
        <v>449</v>
      </c>
      <c r="K22" s="165" t="s">
        <v>450</v>
      </c>
      <c r="L22" s="164" t="s">
        <v>271</v>
      </c>
      <c r="M22" s="164" t="s">
        <v>271</v>
      </c>
      <c r="N22" s="164"/>
      <c r="O22" s="164" t="s">
        <v>271</v>
      </c>
      <c r="P22" s="164" t="s">
        <v>271</v>
      </c>
      <c r="Q22" s="164" t="s">
        <v>271</v>
      </c>
      <c r="R22" s="164"/>
      <c r="S22" s="164"/>
      <c r="T22" s="356"/>
      <c r="U22" s="153"/>
    </row>
    <row r="23" spans="1:21" ht="15" hidden="1" customHeight="1">
      <c r="A23" s="374" t="s">
        <v>637</v>
      </c>
      <c r="B23" s="350" t="s">
        <v>638</v>
      </c>
      <c r="C23" s="355">
        <v>1000</v>
      </c>
      <c r="D23" s="355"/>
      <c r="E23" s="162">
        <f>$E$6</f>
        <v>2</v>
      </c>
      <c r="F23" s="162" t="s">
        <v>1752</v>
      </c>
      <c r="G23" s="101" t="s">
        <v>639</v>
      </c>
      <c r="H23" s="101" t="s">
        <v>640</v>
      </c>
      <c r="I23" s="101" t="s">
        <v>641</v>
      </c>
      <c r="J23" s="352" t="str">
        <f t="shared" ref="J23:J24" si="3">$J$6</f>
        <v>パイロットスタチン</v>
      </c>
      <c r="K23" s="352" t="str">
        <f t="shared" ref="K23:K24" si="4">$K$6</f>
        <v>アカサカサカス工場</v>
      </c>
      <c r="L23" s="164" t="s">
        <v>271</v>
      </c>
      <c r="M23" s="164" t="s">
        <v>271</v>
      </c>
      <c r="N23" s="164"/>
      <c r="O23" s="164" t="s">
        <v>271</v>
      </c>
      <c r="P23" s="164" t="s">
        <v>271</v>
      </c>
      <c r="Q23" s="164" t="s">
        <v>271</v>
      </c>
      <c r="R23" s="164"/>
      <c r="S23" s="164"/>
      <c r="T23" s="356"/>
      <c r="U23" s="153"/>
    </row>
    <row r="24" spans="1:21" ht="15" hidden="1" customHeight="1">
      <c r="A24" s="374" t="s">
        <v>642</v>
      </c>
      <c r="B24" s="350" t="s">
        <v>643</v>
      </c>
      <c r="C24" s="355">
        <v>1000</v>
      </c>
      <c r="D24" s="355"/>
      <c r="E24" s="162">
        <f>$E$6</f>
        <v>2</v>
      </c>
      <c r="F24" s="162" t="s">
        <v>1752</v>
      </c>
      <c r="G24" s="101" t="s">
        <v>644</v>
      </c>
      <c r="H24" s="101" t="s">
        <v>645</v>
      </c>
      <c r="I24" s="101" t="s">
        <v>646</v>
      </c>
      <c r="J24" s="352" t="str">
        <f t="shared" si="3"/>
        <v>パイロットスタチン</v>
      </c>
      <c r="K24" s="352" t="str">
        <f t="shared" si="4"/>
        <v>アカサカサカス工場</v>
      </c>
      <c r="L24" s="164" t="s">
        <v>271</v>
      </c>
      <c r="M24" s="164" t="s">
        <v>271</v>
      </c>
      <c r="N24" s="164"/>
      <c r="O24" s="164" t="s">
        <v>271</v>
      </c>
      <c r="P24" s="164" t="s">
        <v>271</v>
      </c>
      <c r="Q24" s="164" t="s">
        <v>271</v>
      </c>
      <c r="R24" s="164"/>
      <c r="S24" s="164"/>
      <c r="T24" s="356"/>
      <c r="U24" s="153"/>
    </row>
    <row r="25" spans="1:21" ht="15" customHeight="1">
      <c r="A25" s="666" t="s">
        <v>647</v>
      </c>
      <c r="B25" s="644"/>
      <c r="C25" s="644"/>
      <c r="D25" s="644"/>
      <c r="E25" s="644"/>
      <c r="F25" s="644"/>
      <c r="G25" s="644"/>
      <c r="H25" s="644"/>
      <c r="I25" s="645"/>
      <c r="J25" s="465"/>
      <c r="K25" s="465"/>
      <c r="L25" s="462" t="s">
        <v>271</v>
      </c>
      <c r="M25" s="462" t="s">
        <v>271</v>
      </c>
      <c r="N25" s="462"/>
      <c r="O25" s="462" t="s">
        <v>271</v>
      </c>
      <c r="P25" s="462" t="s">
        <v>271</v>
      </c>
      <c r="Q25" s="462" t="s">
        <v>271</v>
      </c>
      <c r="R25" s="462"/>
      <c r="S25" s="462"/>
      <c r="T25" s="462"/>
      <c r="U25" s="153"/>
    </row>
    <row r="26" spans="1:21" ht="15" hidden="1" customHeight="1">
      <c r="A26" s="466" t="s">
        <v>648</v>
      </c>
      <c r="B26" s="467" t="s">
        <v>649</v>
      </c>
      <c r="C26" s="468">
        <v>1000</v>
      </c>
      <c r="D26" s="468"/>
      <c r="E26" s="258">
        <f>$E$6</f>
        <v>2</v>
      </c>
      <c r="F26" s="258" t="s">
        <v>1752</v>
      </c>
      <c r="G26" s="469" t="s">
        <v>650</v>
      </c>
      <c r="H26" s="469" t="s">
        <v>651</v>
      </c>
      <c r="I26" s="469" t="s">
        <v>653</v>
      </c>
      <c r="J26" s="463" t="str">
        <f>$J$6</f>
        <v>パイロットスタチン</v>
      </c>
      <c r="K26" s="463" t="str">
        <f>$K$6</f>
        <v>アカサカサカス工場</v>
      </c>
      <c r="L26" s="462" t="s">
        <v>271</v>
      </c>
      <c r="M26" s="462" t="s">
        <v>271</v>
      </c>
      <c r="N26" s="462"/>
      <c r="O26" s="462" t="s">
        <v>271</v>
      </c>
      <c r="P26" s="462" t="s">
        <v>271</v>
      </c>
      <c r="Q26" s="462" t="s">
        <v>271</v>
      </c>
      <c r="R26" s="462"/>
      <c r="S26" s="462"/>
      <c r="T26" s="462"/>
      <c r="U26" s="153"/>
    </row>
    <row r="27" spans="1:21" ht="15" customHeight="1">
      <c r="A27" s="666" t="s">
        <v>652</v>
      </c>
      <c r="B27" s="644"/>
      <c r="C27" s="644"/>
      <c r="D27" s="644"/>
      <c r="E27" s="644"/>
      <c r="F27" s="644"/>
      <c r="G27" s="644"/>
      <c r="H27" s="644"/>
      <c r="I27" s="645"/>
      <c r="J27" s="465"/>
      <c r="K27" s="465"/>
      <c r="L27" s="462" t="s">
        <v>271</v>
      </c>
      <c r="M27" s="462" t="s">
        <v>271</v>
      </c>
      <c r="N27" s="462"/>
      <c r="O27" s="462"/>
      <c r="P27" s="462" t="s">
        <v>271</v>
      </c>
      <c r="Q27" s="462" t="s">
        <v>271</v>
      </c>
      <c r="R27" s="462"/>
      <c r="S27" s="462"/>
      <c r="T27" s="462"/>
      <c r="U27" s="153"/>
    </row>
    <row r="28" spans="1:21" ht="15" hidden="1" customHeight="1">
      <c r="A28" s="466" t="s">
        <v>654</v>
      </c>
      <c r="B28" s="467" t="s">
        <v>655</v>
      </c>
      <c r="C28" s="468">
        <v>1000</v>
      </c>
      <c r="D28" s="468"/>
      <c r="E28" s="258">
        <f>$E$6</f>
        <v>2</v>
      </c>
      <c r="F28" s="258" t="s">
        <v>1752</v>
      </c>
      <c r="G28" s="469" t="s">
        <v>656</v>
      </c>
      <c r="H28" s="469" t="s">
        <v>657</v>
      </c>
      <c r="I28" s="469" t="s">
        <v>658</v>
      </c>
      <c r="J28" s="463" t="str">
        <f>$J$6</f>
        <v>パイロットスタチン</v>
      </c>
      <c r="K28" s="463" t="str">
        <f>$K$6</f>
        <v>アカサカサカス工場</v>
      </c>
      <c r="L28" s="462" t="s">
        <v>271</v>
      </c>
      <c r="M28" s="462" t="s">
        <v>271</v>
      </c>
      <c r="N28" s="462"/>
      <c r="O28" s="462" t="s">
        <v>271</v>
      </c>
      <c r="P28" s="462" t="s">
        <v>271</v>
      </c>
      <c r="Q28" s="462" t="s">
        <v>271</v>
      </c>
      <c r="R28" s="462"/>
      <c r="S28" s="462"/>
      <c r="T28" s="462"/>
      <c r="U28" s="153"/>
    </row>
    <row r="29" spans="1:21" ht="15" customHeight="1">
      <c r="A29" s="666" t="s">
        <v>659</v>
      </c>
      <c r="B29" s="644"/>
      <c r="C29" s="644"/>
      <c r="D29" s="644"/>
      <c r="E29" s="644"/>
      <c r="F29" s="644"/>
      <c r="G29" s="644"/>
      <c r="H29" s="644"/>
      <c r="I29" s="645"/>
      <c r="J29" s="465"/>
      <c r="K29" s="465"/>
      <c r="L29" s="462" t="s">
        <v>271</v>
      </c>
      <c r="M29" s="462" t="s">
        <v>271</v>
      </c>
      <c r="N29" s="462"/>
      <c r="O29" s="462" t="s">
        <v>271</v>
      </c>
      <c r="P29" s="462" t="s">
        <v>271</v>
      </c>
      <c r="Q29" s="462" t="s">
        <v>271</v>
      </c>
      <c r="R29" s="462"/>
      <c r="S29" s="462"/>
      <c r="T29" s="462"/>
      <c r="U29" s="153"/>
    </row>
    <row r="30" spans="1:21" ht="15" hidden="1" customHeight="1">
      <c r="A30" s="475" t="s">
        <v>660</v>
      </c>
      <c r="B30" s="476" t="s">
        <v>661</v>
      </c>
      <c r="C30" s="517">
        <v>1000</v>
      </c>
      <c r="D30" s="478"/>
      <c r="E30" s="479">
        <f>$E$6</f>
        <v>2</v>
      </c>
      <c r="F30" s="479" t="s">
        <v>1752</v>
      </c>
      <c r="G30" s="480" t="s">
        <v>662</v>
      </c>
      <c r="H30" s="480" t="s">
        <v>663</v>
      </c>
      <c r="I30" s="480" t="s">
        <v>664</v>
      </c>
      <c r="J30" s="352" t="str">
        <f>$J$6</f>
        <v>パイロットスタチン</v>
      </c>
      <c r="K30" s="352" t="str">
        <f>$K$6</f>
        <v>アカサカサカス工場</v>
      </c>
      <c r="L30" s="164" t="s">
        <v>271</v>
      </c>
      <c r="M30" s="164" t="s">
        <v>271</v>
      </c>
      <c r="N30" s="164"/>
      <c r="O30" s="164" t="s">
        <v>271</v>
      </c>
      <c r="P30" s="164" t="s">
        <v>271</v>
      </c>
      <c r="Q30" s="164" t="s">
        <v>271</v>
      </c>
      <c r="R30" s="164"/>
      <c r="S30" s="164"/>
      <c r="T30" s="356"/>
      <c r="U30" s="153"/>
    </row>
    <row r="31" spans="1:21" ht="15" hidden="1" customHeight="1">
      <c r="A31" s="475" t="s">
        <v>665</v>
      </c>
      <c r="B31" s="476" t="s">
        <v>666</v>
      </c>
      <c r="C31" s="517">
        <v>1000</v>
      </c>
      <c r="D31" s="478"/>
      <c r="E31" s="479">
        <f>$E$6</f>
        <v>2</v>
      </c>
      <c r="F31" s="479" t="s">
        <v>1752</v>
      </c>
      <c r="G31" s="480" t="s">
        <v>667</v>
      </c>
      <c r="H31" s="480" t="s">
        <v>668</v>
      </c>
      <c r="I31" s="480" t="s">
        <v>669</v>
      </c>
      <c r="J31" s="352" t="str">
        <f t="shared" ref="J31:J33" si="5">$J$6</f>
        <v>パイロットスタチン</v>
      </c>
      <c r="K31" s="352" t="str">
        <f t="shared" ref="K31:K33" si="6">$K$6</f>
        <v>アカサカサカス工場</v>
      </c>
      <c r="L31" s="164" t="s">
        <v>271</v>
      </c>
      <c r="M31" s="164" t="s">
        <v>271</v>
      </c>
      <c r="N31" s="164"/>
      <c r="O31" s="164" t="s">
        <v>271</v>
      </c>
      <c r="P31" s="164" t="s">
        <v>271</v>
      </c>
      <c r="Q31" s="164" t="s">
        <v>271</v>
      </c>
      <c r="R31" s="164"/>
      <c r="S31" s="164"/>
      <c r="T31" s="356"/>
      <c r="U31" s="153"/>
    </row>
    <row r="32" spans="1:21" ht="15" hidden="1" customHeight="1">
      <c r="A32" s="475" t="s">
        <v>670</v>
      </c>
      <c r="B32" s="476" t="s">
        <v>671</v>
      </c>
      <c r="C32" s="517">
        <v>1000</v>
      </c>
      <c r="D32" s="478"/>
      <c r="E32" s="479">
        <f>$E$6</f>
        <v>2</v>
      </c>
      <c r="F32" s="479" t="s">
        <v>1752</v>
      </c>
      <c r="G32" s="480" t="s">
        <v>672</v>
      </c>
      <c r="H32" s="480" t="s">
        <v>673</v>
      </c>
      <c r="I32" s="480" t="s">
        <v>674</v>
      </c>
      <c r="J32" s="352" t="str">
        <f t="shared" si="5"/>
        <v>パイロットスタチン</v>
      </c>
      <c r="K32" s="352" t="str">
        <f t="shared" si="6"/>
        <v>アカサカサカス工場</v>
      </c>
      <c r="L32" s="164" t="s">
        <v>271</v>
      </c>
      <c r="M32" s="164" t="s">
        <v>271</v>
      </c>
      <c r="N32" s="164"/>
      <c r="O32" s="164" t="s">
        <v>271</v>
      </c>
      <c r="P32" s="164" t="s">
        <v>271</v>
      </c>
      <c r="Q32" s="164" t="s">
        <v>271</v>
      </c>
      <c r="R32" s="352" t="s">
        <v>267</v>
      </c>
      <c r="S32" s="164"/>
      <c r="T32" s="356"/>
      <c r="U32" s="153"/>
    </row>
    <row r="33" spans="1:21" ht="15" hidden="1" customHeight="1">
      <c r="A33" s="475" t="s">
        <v>675</v>
      </c>
      <c r="B33" s="476" t="s">
        <v>671</v>
      </c>
      <c r="C33" s="517">
        <v>2000</v>
      </c>
      <c r="D33" s="478"/>
      <c r="E33" s="479">
        <f>$E$6</f>
        <v>2</v>
      </c>
      <c r="F33" s="479" t="s">
        <v>1752</v>
      </c>
      <c r="G33" s="480" t="s">
        <v>676</v>
      </c>
      <c r="H33" s="480" t="s">
        <v>677</v>
      </c>
      <c r="I33" s="480" t="s">
        <v>678</v>
      </c>
      <c r="J33" s="352" t="str">
        <f t="shared" si="5"/>
        <v>パイロットスタチン</v>
      </c>
      <c r="K33" s="352" t="str">
        <f t="shared" si="6"/>
        <v>アカサカサカス工場</v>
      </c>
      <c r="L33" s="164" t="s">
        <v>271</v>
      </c>
      <c r="M33" s="164" t="s">
        <v>271</v>
      </c>
      <c r="N33" s="164"/>
      <c r="O33" s="164" t="s">
        <v>271</v>
      </c>
      <c r="P33" s="164" t="s">
        <v>271</v>
      </c>
      <c r="Q33" s="164" t="s">
        <v>271</v>
      </c>
      <c r="R33" s="352" t="s">
        <v>268</v>
      </c>
      <c r="S33" s="164"/>
      <c r="T33" s="356"/>
      <c r="U33" s="153"/>
    </row>
    <row r="34" spans="1:21" ht="15" customHeight="1" collapsed="1">
      <c r="A34" s="443" t="s">
        <v>1826</v>
      </c>
      <c r="B34" s="439"/>
      <c r="C34" s="486"/>
      <c r="D34" s="444"/>
      <c r="E34" s="439"/>
      <c r="F34" s="444"/>
      <c r="G34" s="444"/>
      <c r="H34" s="444"/>
      <c r="I34" s="440"/>
      <c r="J34" s="437" t="s">
        <v>271</v>
      </c>
      <c r="K34" s="437" t="s">
        <v>271</v>
      </c>
      <c r="L34" s="437" t="s">
        <v>271</v>
      </c>
      <c r="M34" s="437" t="s">
        <v>271</v>
      </c>
      <c r="N34" s="437"/>
      <c r="O34" s="437" t="s">
        <v>271</v>
      </c>
      <c r="P34" s="437" t="s">
        <v>271</v>
      </c>
      <c r="Q34" s="437" t="s">
        <v>271</v>
      </c>
      <c r="R34" s="437"/>
      <c r="S34" s="437"/>
      <c r="T34" s="437"/>
      <c r="U34" s="153"/>
    </row>
    <row r="35" spans="1:21" ht="15" customHeight="1">
      <c r="A35" s="643" t="s">
        <v>680</v>
      </c>
      <c r="B35" s="644"/>
      <c r="C35" s="644"/>
      <c r="D35" s="644"/>
      <c r="E35" s="644"/>
      <c r="F35" s="644"/>
      <c r="G35" s="644"/>
      <c r="H35" s="644"/>
      <c r="I35" s="645"/>
      <c r="J35" s="462" t="s">
        <v>271</v>
      </c>
      <c r="K35" s="462" t="s">
        <v>271</v>
      </c>
      <c r="L35" s="462" t="s">
        <v>271</v>
      </c>
      <c r="M35" s="462" t="s">
        <v>271</v>
      </c>
      <c r="N35" s="462"/>
      <c r="O35" s="462" t="s">
        <v>271</v>
      </c>
      <c r="P35" s="462" t="s">
        <v>271</v>
      </c>
      <c r="Q35" s="462" t="s">
        <v>271</v>
      </c>
      <c r="R35" s="462"/>
      <c r="S35" s="462"/>
      <c r="T35" s="462"/>
      <c r="U35" s="153"/>
    </row>
    <row r="36" spans="1:21" ht="15" hidden="1" customHeight="1">
      <c r="A36" s="466" t="s">
        <v>681</v>
      </c>
      <c r="B36" s="467" t="s">
        <v>682</v>
      </c>
      <c r="C36" s="468">
        <v>1000</v>
      </c>
      <c r="D36" s="488"/>
      <c r="E36" s="258">
        <f>$E$6</f>
        <v>2</v>
      </c>
      <c r="F36" s="258" t="s">
        <v>1752</v>
      </c>
      <c r="G36" s="472" t="s">
        <v>683</v>
      </c>
      <c r="H36" s="472" t="s">
        <v>684</v>
      </c>
      <c r="I36" s="469" t="s">
        <v>685</v>
      </c>
      <c r="J36" s="462" t="s">
        <v>271</v>
      </c>
      <c r="K36" s="462" t="s">
        <v>271</v>
      </c>
      <c r="L36" s="527" t="s">
        <v>1753</v>
      </c>
      <c r="M36" s="527" t="s">
        <v>260</v>
      </c>
      <c r="N36" s="221"/>
      <c r="O36" s="528" t="s">
        <v>1754</v>
      </c>
      <c r="P36" s="462" t="s">
        <v>271</v>
      </c>
      <c r="Q36" s="462" t="s">
        <v>271</v>
      </c>
      <c r="R36" s="462"/>
      <c r="S36" s="462"/>
      <c r="T36" s="462"/>
      <c r="U36" s="153"/>
    </row>
    <row r="37" spans="1:21" ht="15" customHeight="1">
      <c r="A37" s="643" t="s">
        <v>686</v>
      </c>
      <c r="B37" s="644"/>
      <c r="C37" s="644"/>
      <c r="D37" s="644"/>
      <c r="E37" s="644"/>
      <c r="F37" s="644"/>
      <c r="G37" s="644"/>
      <c r="H37" s="644"/>
      <c r="I37" s="645"/>
      <c r="J37" s="462" t="s">
        <v>271</v>
      </c>
      <c r="K37" s="462" t="s">
        <v>271</v>
      </c>
      <c r="L37" s="221"/>
      <c r="M37" s="221"/>
      <c r="N37" s="221"/>
      <c r="O37" s="519"/>
      <c r="P37" s="462" t="s">
        <v>271</v>
      </c>
      <c r="Q37" s="462" t="s">
        <v>271</v>
      </c>
      <c r="R37" s="462"/>
      <c r="S37" s="462"/>
      <c r="T37" s="462"/>
      <c r="U37" s="153"/>
    </row>
    <row r="38" spans="1:21" ht="15" hidden="1" customHeight="1">
      <c r="A38" s="466" t="s">
        <v>686</v>
      </c>
      <c r="B38" s="467" t="s">
        <v>687</v>
      </c>
      <c r="C38" s="468">
        <v>1000</v>
      </c>
      <c r="D38" s="488"/>
      <c r="E38" s="258">
        <f>$E$6</f>
        <v>2</v>
      </c>
      <c r="F38" s="258" t="s">
        <v>1752</v>
      </c>
      <c r="G38" s="472" t="s">
        <v>688</v>
      </c>
      <c r="H38" s="472" t="s">
        <v>689</v>
      </c>
      <c r="I38" s="469" t="s">
        <v>690</v>
      </c>
      <c r="J38" s="462" t="s">
        <v>271</v>
      </c>
      <c r="K38" s="462" t="s">
        <v>271</v>
      </c>
      <c r="L38" s="221" t="str">
        <f>$L$36</f>
        <v>パイロットスタチン錠</v>
      </c>
      <c r="M38" s="527" t="str">
        <f>$M$36</f>
        <v>錠剤</v>
      </c>
      <c r="N38" s="221"/>
      <c r="O38" s="519" t="str">
        <f>$O$36</f>
        <v>浦安ジブリ製薬</v>
      </c>
      <c r="P38" s="462" t="s">
        <v>271</v>
      </c>
      <c r="Q38" s="462" t="s">
        <v>271</v>
      </c>
      <c r="R38" s="462"/>
      <c r="S38" s="462"/>
      <c r="T38" s="462"/>
      <c r="U38" s="153"/>
    </row>
    <row r="39" spans="1:21" ht="15" customHeight="1">
      <c r="A39" s="643" t="s">
        <v>691</v>
      </c>
      <c r="B39" s="644"/>
      <c r="C39" s="644"/>
      <c r="D39" s="644"/>
      <c r="E39" s="644"/>
      <c r="F39" s="644"/>
      <c r="G39" s="644"/>
      <c r="H39" s="644"/>
      <c r="I39" s="645"/>
      <c r="J39" s="462" t="s">
        <v>271</v>
      </c>
      <c r="K39" s="462" t="s">
        <v>271</v>
      </c>
      <c r="L39" s="221"/>
      <c r="M39" s="221"/>
      <c r="N39" s="221"/>
      <c r="O39" s="519"/>
      <c r="P39" s="462" t="s">
        <v>271</v>
      </c>
      <c r="Q39" s="462" t="s">
        <v>271</v>
      </c>
      <c r="R39" s="462"/>
      <c r="S39" s="462"/>
      <c r="T39" s="462"/>
      <c r="U39" s="153"/>
    </row>
    <row r="40" spans="1:21" ht="15" hidden="1" customHeight="1">
      <c r="A40" s="466" t="s">
        <v>692</v>
      </c>
      <c r="B40" s="467" t="s">
        <v>693</v>
      </c>
      <c r="C40" s="468">
        <v>1000</v>
      </c>
      <c r="D40" s="488"/>
      <c r="E40" s="258">
        <f>$E$6</f>
        <v>2</v>
      </c>
      <c r="F40" s="258" t="s">
        <v>1752</v>
      </c>
      <c r="G40" s="472" t="s">
        <v>694</v>
      </c>
      <c r="H40" s="472" t="s">
        <v>695</v>
      </c>
      <c r="I40" s="469" t="s">
        <v>696</v>
      </c>
      <c r="J40" s="462" t="s">
        <v>271</v>
      </c>
      <c r="K40" s="462" t="s">
        <v>271</v>
      </c>
      <c r="L40" s="221" t="str">
        <f>$L$36</f>
        <v>パイロットスタチン錠</v>
      </c>
      <c r="M40" s="527" t="str">
        <f>$M$36</f>
        <v>錠剤</v>
      </c>
      <c r="N40" s="221"/>
      <c r="O40" s="519" t="str">
        <f>$O$36</f>
        <v>浦安ジブリ製薬</v>
      </c>
      <c r="P40" s="462" t="s">
        <v>271</v>
      </c>
      <c r="Q40" s="462" t="s">
        <v>271</v>
      </c>
      <c r="R40" s="462"/>
      <c r="S40" s="462"/>
      <c r="T40" s="462"/>
      <c r="U40" s="153"/>
    </row>
    <row r="41" spans="1:21" ht="15" hidden="1" customHeight="1">
      <c r="A41" s="466" t="s">
        <v>697</v>
      </c>
      <c r="B41" s="467" t="s">
        <v>698</v>
      </c>
      <c r="C41" s="468">
        <v>1000</v>
      </c>
      <c r="D41" s="488"/>
      <c r="E41" s="258">
        <f>$E$6</f>
        <v>2</v>
      </c>
      <c r="F41" s="258" t="s">
        <v>1752</v>
      </c>
      <c r="G41" s="472" t="s">
        <v>699</v>
      </c>
      <c r="H41" s="472" t="s">
        <v>700</v>
      </c>
      <c r="I41" s="469" t="s">
        <v>701</v>
      </c>
      <c r="J41" s="462" t="s">
        <v>271</v>
      </c>
      <c r="K41" s="462" t="s">
        <v>271</v>
      </c>
      <c r="L41" s="221" t="str">
        <f t="shared" ref="L41:L44" si="7">$L$36</f>
        <v>パイロットスタチン錠</v>
      </c>
      <c r="M41" s="527" t="str">
        <f t="shared" ref="M41:M44" si="8">$M$36</f>
        <v>錠剤</v>
      </c>
      <c r="N41" s="221"/>
      <c r="O41" s="519" t="str">
        <f t="shared" ref="O41:O44" si="9">$O$36</f>
        <v>浦安ジブリ製薬</v>
      </c>
      <c r="P41" s="462" t="s">
        <v>271</v>
      </c>
      <c r="Q41" s="462" t="s">
        <v>271</v>
      </c>
      <c r="R41" s="462"/>
      <c r="S41" s="462"/>
      <c r="T41" s="462"/>
      <c r="U41" s="153"/>
    </row>
    <row r="42" spans="1:21" ht="15" hidden="1" customHeight="1">
      <c r="A42" s="466" t="s">
        <v>702</v>
      </c>
      <c r="B42" s="467" t="s">
        <v>703</v>
      </c>
      <c r="C42" s="468">
        <v>1000</v>
      </c>
      <c r="D42" s="488"/>
      <c r="E42" s="258">
        <f>$E$6</f>
        <v>2</v>
      </c>
      <c r="F42" s="258" t="s">
        <v>1752</v>
      </c>
      <c r="G42" s="472" t="s">
        <v>704</v>
      </c>
      <c r="H42" s="472" t="s">
        <v>705</v>
      </c>
      <c r="I42" s="469" t="s">
        <v>706</v>
      </c>
      <c r="J42" s="462" t="s">
        <v>271</v>
      </c>
      <c r="K42" s="462" t="s">
        <v>271</v>
      </c>
      <c r="L42" s="221" t="str">
        <f t="shared" si="7"/>
        <v>パイロットスタチン錠</v>
      </c>
      <c r="M42" s="527" t="str">
        <f t="shared" si="8"/>
        <v>錠剤</v>
      </c>
      <c r="N42" s="221"/>
      <c r="O42" s="519" t="str">
        <f t="shared" si="9"/>
        <v>浦安ジブリ製薬</v>
      </c>
      <c r="P42" s="462" t="s">
        <v>271</v>
      </c>
      <c r="Q42" s="462" t="s">
        <v>271</v>
      </c>
      <c r="R42" s="462"/>
      <c r="S42" s="462"/>
      <c r="T42" s="462"/>
      <c r="U42" s="153"/>
    </row>
    <row r="43" spans="1:21" ht="15" hidden="1" customHeight="1">
      <c r="A43" s="466" t="s">
        <v>707</v>
      </c>
      <c r="B43" s="467" t="s">
        <v>708</v>
      </c>
      <c r="C43" s="468">
        <v>1000</v>
      </c>
      <c r="D43" s="488"/>
      <c r="E43" s="258">
        <f>$E$6</f>
        <v>2</v>
      </c>
      <c r="F43" s="258" t="s">
        <v>1752</v>
      </c>
      <c r="G43" s="472" t="s">
        <v>709</v>
      </c>
      <c r="H43" s="472" t="s">
        <v>598</v>
      </c>
      <c r="I43" s="469" t="s">
        <v>710</v>
      </c>
      <c r="J43" s="462" t="s">
        <v>271</v>
      </c>
      <c r="K43" s="462" t="s">
        <v>271</v>
      </c>
      <c r="L43" s="221" t="str">
        <f t="shared" si="7"/>
        <v>パイロットスタチン錠</v>
      </c>
      <c r="M43" s="527" t="str">
        <f t="shared" si="8"/>
        <v>錠剤</v>
      </c>
      <c r="N43" s="221"/>
      <c r="O43" s="519" t="str">
        <f t="shared" si="9"/>
        <v>浦安ジブリ製薬</v>
      </c>
      <c r="P43" s="462" t="s">
        <v>271</v>
      </c>
      <c r="Q43" s="462" t="s">
        <v>271</v>
      </c>
      <c r="R43" s="462"/>
      <c r="S43" s="462"/>
      <c r="T43" s="462"/>
      <c r="U43" s="153"/>
    </row>
    <row r="44" spans="1:21" ht="15" hidden="1" customHeight="1">
      <c r="A44" s="466" t="s">
        <v>711</v>
      </c>
      <c r="B44" s="467" t="s">
        <v>712</v>
      </c>
      <c r="C44" s="468">
        <v>1000</v>
      </c>
      <c r="D44" s="488"/>
      <c r="E44" s="258">
        <f>$E$6</f>
        <v>2</v>
      </c>
      <c r="F44" s="258" t="s">
        <v>1752</v>
      </c>
      <c r="G44" s="472" t="s">
        <v>713</v>
      </c>
      <c r="H44" s="472" t="s">
        <v>603</v>
      </c>
      <c r="I44" s="469" t="s">
        <v>714</v>
      </c>
      <c r="J44" s="462" t="s">
        <v>271</v>
      </c>
      <c r="K44" s="462" t="s">
        <v>271</v>
      </c>
      <c r="L44" s="221" t="str">
        <f t="shared" si="7"/>
        <v>パイロットスタチン錠</v>
      </c>
      <c r="M44" s="527" t="str">
        <f t="shared" si="8"/>
        <v>錠剤</v>
      </c>
      <c r="N44" s="221"/>
      <c r="O44" s="519" t="str">
        <f t="shared" si="9"/>
        <v>浦安ジブリ製薬</v>
      </c>
      <c r="P44" s="462" t="s">
        <v>271</v>
      </c>
      <c r="Q44" s="462" t="s">
        <v>271</v>
      </c>
      <c r="R44" s="462"/>
      <c r="S44" s="462"/>
      <c r="T44" s="462"/>
      <c r="U44" s="153"/>
    </row>
    <row r="45" spans="1:21" ht="15" customHeight="1">
      <c r="A45" s="643" t="s">
        <v>715</v>
      </c>
      <c r="B45" s="644"/>
      <c r="C45" s="644"/>
      <c r="D45" s="644"/>
      <c r="E45" s="644"/>
      <c r="F45" s="644"/>
      <c r="G45" s="644"/>
      <c r="H45" s="644"/>
      <c r="I45" s="645"/>
      <c r="J45" s="462" t="s">
        <v>271</v>
      </c>
      <c r="K45" s="462" t="s">
        <v>271</v>
      </c>
      <c r="L45" s="221"/>
      <c r="M45" s="221"/>
      <c r="N45" s="221"/>
      <c r="O45" s="519"/>
      <c r="P45" s="462" t="s">
        <v>271</v>
      </c>
      <c r="Q45" s="462" t="s">
        <v>271</v>
      </c>
      <c r="R45" s="462"/>
      <c r="S45" s="462"/>
      <c r="T45" s="462"/>
      <c r="U45" s="153"/>
    </row>
    <row r="46" spans="1:21" ht="15" hidden="1" customHeight="1">
      <c r="A46" s="466" t="s">
        <v>716</v>
      </c>
      <c r="B46" s="467" t="s">
        <v>717</v>
      </c>
      <c r="C46" s="468">
        <v>1000</v>
      </c>
      <c r="D46" s="488"/>
      <c r="E46" s="258">
        <f t="shared" ref="E46:E54" si="10">$E$6</f>
        <v>2</v>
      </c>
      <c r="F46" s="258" t="s">
        <v>1752</v>
      </c>
      <c r="G46" s="472" t="s">
        <v>718</v>
      </c>
      <c r="H46" s="472" t="s">
        <v>625</v>
      </c>
      <c r="I46" s="469" t="s">
        <v>719</v>
      </c>
      <c r="J46" s="462" t="s">
        <v>271</v>
      </c>
      <c r="K46" s="462" t="s">
        <v>271</v>
      </c>
      <c r="L46" s="221" t="str">
        <f>$L$36</f>
        <v>パイロットスタチン錠</v>
      </c>
      <c r="M46" s="527" t="str">
        <f>$M$36</f>
        <v>錠剤</v>
      </c>
      <c r="N46" s="221"/>
      <c r="O46" s="519" t="str">
        <f>$O$36</f>
        <v>浦安ジブリ製薬</v>
      </c>
      <c r="P46" s="529" t="s">
        <v>157</v>
      </c>
      <c r="Q46" s="462" t="s">
        <v>271</v>
      </c>
      <c r="R46" s="462"/>
      <c r="S46" s="462"/>
      <c r="T46" s="462"/>
      <c r="U46" s="153"/>
    </row>
    <row r="47" spans="1:21" ht="15" hidden="1" customHeight="1">
      <c r="A47" s="466" t="s">
        <v>720</v>
      </c>
      <c r="B47" s="467" t="s">
        <v>721</v>
      </c>
      <c r="C47" s="468">
        <v>1000</v>
      </c>
      <c r="D47" s="488"/>
      <c r="E47" s="258">
        <f t="shared" si="10"/>
        <v>2</v>
      </c>
      <c r="F47" s="258" t="s">
        <v>1752</v>
      </c>
      <c r="G47" s="472" t="s">
        <v>722</v>
      </c>
      <c r="H47" s="472" t="s">
        <v>630</v>
      </c>
      <c r="I47" s="469" t="s">
        <v>723</v>
      </c>
      <c r="J47" s="462" t="s">
        <v>271</v>
      </c>
      <c r="K47" s="462" t="s">
        <v>271</v>
      </c>
      <c r="L47" s="221" t="str">
        <f t="shared" ref="L47:L54" si="11">$L$36</f>
        <v>パイロットスタチン錠</v>
      </c>
      <c r="M47" s="527" t="str">
        <f t="shared" ref="M47:M54" si="12">$M$36</f>
        <v>錠剤</v>
      </c>
      <c r="N47" s="221"/>
      <c r="O47" s="519" t="str">
        <f t="shared" ref="O47:O54" si="13">$O$36</f>
        <v>浦安ジブリ製薬</v>
      </c>
      <c r="P47" s="530" t="str">
        <f>$P$46</f>
        <v>compendial-excipients</v>
      </c>
      <c r="Q47" s="462" t="s">
        <v>271</v>
      </c>
      <c r="R47" s="462"/>
      <c r="S47" s="462"/>
      <c r="T47" s="462"/>
      <c r="U47" s="153"/>
    </row>
    <row r="48" spans="1:21" ht="15" hidden="1" customHeight="1">
      <c r="A48" s="466" t="s">
        <v>724</v>
      </c>
      <c r="B48" s="467" t="s">
        <v>725</v>
      </c>
      <c r="C48" s="468">
        <v>1000</v>
      </c>
      <c r="D48" s="488"/>
      <c r="E48" s="258">
        <f t="shared" si="10"/>
        <v>2</v>
      </c>
      <c r="F48" s="258" t="s">
        <v>1752</v>
      </c>
      <c r="G48" s="472" t="s">
        <v>726</v>
      </c>
      <c r="H48" s="472" t="s">
        <v>635</v>
      </c>
      <c r="I48" s="469" t="s">
        <v>727</v>
      </c>
      <c r="J48" s="462" t="s">
        <v>271</v>
      </c>
      <c r="K48" s="462" t="s">
        <v>271</v>
      </c>
      <c r="L48" s="221" t="str">
        <f t="shared" si="11"/>
        <v>パイロットスタチン錠</v>
      </c>
      <c r="M48" s="527" t="str">
        <f t="shared" si="12"/>
        <v>錠剤</v>
      </c>
      <c r="N48" s="221"/>
      <c r="O48" s="519" t="str">
        <f t="shared" si="13"/>
        <v>浦安ジブリ製薬</v>
      </c>
      <c r="P48" s="530" t="str">
        <f t="shared" ref="P48:P50" si="14">$P$46</f>
        <v>compendial-excipients</v>
      </c>
      <c r="Q48" s="462" t="s">
        <v>271</v>
      </c>
      <c r="R48" s="462"/>
      <c r="S48" s="462"/>
      <c r="T48" s="462"/>
      <c r="U48" s="153"/>
    </row>
    <row r="49" spans="1:21" ht="15" hidden="1" customHeight="1">
      <c r="A49" s="466" t="s">
        <v>728</v>
      </c>
      <c r="B49" s="467" t="s">
        <v>729</v>
      </c>
      <c r="C49" s="468">
        <v>1000</v>
      </c>
      <c r="D49" s="488"/>
      <c r="E49" s="258">
        <f t="shared" si="10"/>
        <v>2</v>
      </c>
      <c r="F49" s="258" t="s">
        <v>1752</v>
      </c>
      <c r="G49" s="472" t="s">
        <v>730</v>
      </c>
      <c r="H49" s="472" t="s">
        <v>645</v>
      </c>
      <c r="I49" s="469" t="s">
        <v>731</v>
      </c>
      <c r="J49" s="462" t="s">
        <v>271</v>
      </c>
      <c r="K49" s="462" t="s">
        <v>271</v>
      </c>
      <c r="L49" s="221" t="str">
        <f t="shared" si="11"/>
        <v>パイロットスタチン錠</v>
      </c>
      <c r="M49" s="527" t="str">
        <f t="shared" si="12"/>
        <v>錠剤</v>
      </c>
      <c r="N49" s="221"/>
      <c r="O49" s="519" t="str">
        <f t="shared" si="13"/>
        <v>浦安ジブリ製薬</v>
      </c>
      <c r="P49" s="530" t="str">
        <f t="shared" si="14"/>
        <v>compendial-excipients</v>
      </c>
      <c r="Q49" s="462" t="s">
        <v>271</v>
      </c>
      <c r="R49" s="462"/>
      <c r="S49" s="462"/>
      <c r="T49" s="462"/>
      <c r="U49" s="153"/>
    </row>
    <row r="50" spans="1:21" ht="15" hidden="1" customHeight="1">
      <c r="A50" s="466" t="s">
        <v>732</v>
      </c>
      <c r="B50" s="467" t="s">
        <v>733</v>
      </c>
      <c r="C50" s="468">
        <v>1000</v>
      </c>
      <c r="D50" s="488"/>
      <c r="E50" s="258">
        <f t="shared" si="10"/>
        <v>2</v>
      </c>
      <c r="F50" s="258" t="s">
        <v>1752</v>
      </c>
      <c r="G50" s="472" t="s">
        <v>261</v>
      </c>
      <c r="H50" s="472" t="s">
        <v>734</v>
      </c>
      <c r="I50" s="469" t="s">
        <v>735</v>
      </c>
      <c r="J50" s="462" t="s">
        <v>271</v>
      </c>
      <c r="K50" s="462" t="s">
        <v>271</v>
      </c>
      <c r="L50" s="221" t="str">
        <f t="shared" si="11"/>
        <v>パイロットスタチン錠</v>
      </c>
      <c r="M50" s="527" t="str">
        <f t="shared" si="12"/>
        <v>錠剤</v>
      </c>
      <c r="N50" s="221"/>
      <c r="O50" s="519" t="str">
        <f t="shared" si="13"/>
        <v>浦安ジブリ製薬</v>
      </c>
      <c r="P50" s="530" t="str">
        <f t="shared" si="14"/>
        <v>compendial-excipients</v>
      </c>
      <c r="Q50" s="462" t="s">
        <v>271</v>
      </c>
      <c r="R50" s="462"/>
      <c r="S50" s="462"/>
      <c r="T50" s="462"/>
      <c r="U50" s="153"/>
    </row>
    <row r="51" spans="1:21" ht="15.75" hidden="1">
      <c r="A51" s="466" t="s">
        <v>736</v>
      </c>
      <c r="B51" s="467" t="s">
        <v>737</v>
      </c>
      <c r="C51" s="468">
        <v>1000</v>
      </c>
      <c r="D51" s="488"/>
      <c r="E51" s="258">
        <f t="shared" si="10"/>
        <v>2</v>
      </c>
      <c r="F51" s="258" t="s">
        <v>1752</v>
      </c>
      <c r="G51" s="472" t="s">
        <v>738</v>
      </c>
      <c r="H51" s="472" t="s">
        <v>739</v>
      </c>
      <c r="I51" s="469" t="s">
        <v>740</v>
      </c>
      <c r="J51" s="462" t="s">
        <v>271</v>
      </c>
      <c r="K51" s="462" t="s">
        <v>271</v>
      </c>
      <c r="L51" s="221" t="str">
        <f t="shared" si="11"/>
        <v>パイロットスタチン錠</v>
      </c>
      <c r="M51" s="527" t="str">
        <f t="shared" si="12"/>
        <v>錠剤</v>
      </c>
      <c r="N51" s="221"/>
      <c r="O51" s="519" t="str">
        <f t="shared" si="13"/>
        <v>浦安ジブリ製薬</v>
      </c>
      <c r="P51" s="520" t="s">
        <v>160</v>
      </c>
      <c r="Q51" s="462" t="s">
        <v>271</v>
      </c>
      <c r="R51" s="462"/>
      <c r="S51" s="462"/>
      <c r="T51" s="462"/>
      <c r="U51" s="153"/>
    </row>
    <row r="52" spans="1:21" ht="15" hidden="1" customHeight="1">
      <c r="A52" s="466" t="s">
        <v>741</v>
      </c>
      <c r="B52" s="467" t="s">
        <v>742</v>
      </c>
      <c r="C52" s="468">
        <v>2000</v>
      </c>
      <c r="D52" s="488"/>
      <c r="E52" s="258">
        <f t="shared" si="10"/>
        <v>2</v>
      </c>
      <c r="F52" s="258" t="s">
        <v>1752</v>
      </c>
      <c r="G52" s="472" t="s">
        <v>743</v>
      </c>
      <c r="H52" s="472" t="s">
        <v>744</v>
      </c>
      <c r="I52" s="469" t="s">
        <v>745</v>
      </c>
      <c r="J52" s="462" t="s">
        <v>271</v>
      </c>
      <c r="K52" s="462" t="s">
        <v>271</v>
      </c>
      <c r="L52" s="221" t="str">
        <f t="shared" si="11"/>
        <v>パイロットスタチン錠</v>
      </c>
      <c r="M52" s="527" t="str">
        <f t="shared" si="12"/>
        <v>錠剤</v>
      </c>
      <c r="N52" s="221"/>
      <c r="O52" s="519" t="str">
        <f t="shared" si="13"/>
        <v>浦安ジブリ製薬</v>
      </c>
      <c r="P52" s="462" t="str">
        <f>$P$51</f>
        <v>novel-excip1</v>
      </c>
      <c r="Q52" s="462" t="s">
        <v>271</v>
      </c>
      <c r="R52" s="462"/>
      <c r="S52" s="462"/>
      <c r="T52" s="462"/>
      <c r="U52" s="153"/>
    </row>
    <row r="53" spans="1:21" ht="15" hidden="1" customHeight="1">
      <c r="A53" s="466" t="s">
        <v>746</v>
      </c>
      <c r="B53" s="467" t="s">
        <v>742</v>
      </c>
      <c r="C53" s="468">
        <v>3000</v>
      </c>
      <c r="D53" s="488"/>
      <c r="E53" s="258">
        <f t="shared" si="10"/>
        <v>2</v>
      </c>
      <c r="F53" s="258" t="s">
        <v>1752</v>
      </c>
      <c r="G53" s="472" t="s">
        <v>747</v>
      </c>
      <c r="H53" s="472" t="s">
        <v>748</v>
      </c>
      <c r="I53" s="469" t="s">
        <v>749</v>
      </c>
      <c r="J53" s="462" t="s">
        <v>271</v>
      </c>
      <c r="K53" s="462" t="s">
        <v>271</v>
      </c>
      <c r="L53" s="221" t="str">
        <f t="shared" si="11"/>
        <v>パイロットスタチン錠</v>
      </c>
      <c r="M53" s="527" t="str">
        <f t="shared" si="12"/>
        <v>錠剤</v>
      </c>
      <c r="N53" s="221"/>
      <c r="O53" s="519" t="str">
        <f t="shared" si="13"/>
        <v>浦安ジブリ製薬</v>
      </c>
      <c r="P53" s="462" t="str">
        <f t="shared" ref="P53:P54" si="15">$P$51</f>
        <v>novel-excip1</v>
      </c>
      <c r="Q53" s="462" t="s">
        <v>271</v>
      </c>
      <c r="R53" s="462"/>
      <c r="S53" s="462"/>
      <c r="T53" s="462"/>
      <c r="U53" s="153"/>
    </row>
    <row r="54" spans="1:21" ht="15.75" hidden="1">
      <c r="A54" s="466" t="s">
        <v>750</v>
      </c>
      <c r="B54" s="467" t="s">
        <v>742</v>
      </c>
      <c r="C54" s="468">
        <v>4000</v>
      </c>
      <c r="D54" s="488"/>
      <c r="E54" s="258">
        <f t="shared" si="10"/>
        <v>2</v>
      </c>
      <c r="F54" s="258" t="s">
        <v>1752</v>
      </c>
      <c r="G54" s="472" t="s">
        <v>751</v>
      </c>
      <c r="H54" s="472" t="s">
        <v>752</v>
      </c>
      <c r="I54" s="469" t="s">
        <v>753</v>
      </c>
      <c r="J54" s="462" t="s">
        <v>271</v>
      </c>
      <c r="K54" s="462" t="s">
        <v>271</v>
      </c>
      <c r="L54" s="221" t="str">
        <f t="shared" si="11"/>
        <v>パイロットスタチン錠</v>
      </c>
      <c r="M54" s="527" t="str">
        <f t="shared" si="12"/>
        <v>錠剤</v>
      </c>
      <c r="N54" s="221"/>
      <c r="O54" s="519" t="str">
        <f t="shared" si="13"/>
        <v>浦安ジブリ製薬</v>
      </c>
      <c r="P54" s="462" t="str">
        <f t="shared" si="15"/>
        <v>novel-excip1</v>
      </c>
      <c r="Q54" s="462" t="s">
        <v>271</v>
      </c>
      <c r="R54" s="462"/>
      <c r="S54" s="462"/>
      <c r="T54" s="462"/>
      <c r="U54" s="153"/>
    </row>
    <row r="55" spans="1:21" ht="15" customHeight="1">
      <c r="A55" s="643" t="s">
        <v>754</v>
      </c>
      <c r="B55" s="644"/>
      <c r="C55" s="644"/>
      <c r="D55" s="644"/>
      <c r="E55" s="644"/>
      <c r="F55" s="644"/>
      <c r="G55" s="644"/>
      <c r="H55" s="644"/>
      <c r="I55" s="645"/>
      <c r="J55" s="462" t="s">
        <v>271</v>
      </c>
      <c r="K55" s="462" t="s">
        <v>271</v>
      </c>
      <c r="L55" s="221"/>
      <c r="M55" s="221"/>
      <c r="N55" s="221"/>
      <c r="O55" s="519"/>
      <c r="P55" s="462" t="s">
        <v>271</v>
      </c>
      <c r="Q55" s="462" t="s">
        <v>271</v>
      </c>
      <c r="R55" s="462"/>
      <c r="S55" s="462"/>
      <c r="T55" s="462"/>
      <c r="U55" s="153"/>
    </row>
    <row r="56" spans="1:21" ht="15" hidden="1" customHeight="1">
      <c r="A56" s="466" t="s">
        <v>755</v>
      </c>
      <c r="B56" s="467" t="s">
        <v>756</v>
      </c>
      <c r="C56" s="468">
        <v>1000</v>
      </c>
      <c r="D56" s="488"/>
      <c r="E56" s="258">
        <f t="shared" ref="E56:E61" si="16">$E$6</f>
        <v>2</v>
      </c>
      <c r="F56" s="258" t="s">
        <v>1752</v>
      </c>
      <c r="G56" s="472" t="s">
        <v>757</v>
      </c>
      <c r="H56" s="472" t="s">
        <v>625</v>
      </c>
      <c r="I56" s="469" t="s">
        <v>758</v>
      </c>
      <c r="J56" s="462" t="s">
        <v>271</v>
      </c>
      <c r="K56" s="462" t="s">
        <v>271</v>
      </c>
      <c r="L56" s="221" t="str">
        <f>$L$36</f>
        <v>パイロットスタチン錠</v>
      </c>
      <c r="M56" s="527" t="str">
        <f>$M$36</f>
        <v>錠剤</v>
      </c>
      <c r="N56" s="221"/>
      <c r="O56" s="519" t="str">
        <f>$O$36</f>
        <v>浦安ジブリ製薬</v>
      </c>
      <c r="P56" s="462" t="s">
        <v>271</v>
      </c>
      <c r="Q56" s="462" t="s">
        <v>271</v>
      </c>
      <c r="R56" s="462"/>
      <c r="S56" s="462"/>
      <c r="T56" s="462"/>
      <c r="U56" s="153"/>
    </row>
    <row r="57" spans="1:21" ht="15" hidden="1" customHeight="1">
      <c r="A57" s="466" t="s">
        <v>759</v>
      </c>
      <c r="B57" s="467" t="s">
        <v>760</v>
      </c>
      <c r="C57" s="468">
        <v>1000</v>
      </c>
      <c r="D57" s="488"/>
      <c r="E57" s="258">
        <f t="shared" si="16"/>
        <v>2</v>
      </c>
      <c r="F57" s="258" t="s">
        <v>1752</v>
      </c>
      <c r="G57" s="472" t="s">
        <v>761</v>
      </c>
      <c r="H57" s="472" t="s">
        <v>630</v>
      </c>
      <c r="I57" s="469" t="s">
        <v>762</v>
      </c>
      <c r="J57" s="462" t="s">
        <v>271</v>
      </c>
      <c r="K57" s="462" t="s">
        <v>271</v>
      </c>
      <c r="L57" s="221" t="str">
        <f t="shared" ref="L57:L61" si="17">$L$36</f>
        <v>パイロットスタチン錠</v>
      </c>
      <c r="M57" s="527" t="str">
        <f t="shared" ref="M57:M61" si="18">$M$36</f>
        <v>錠剤</v>
      </c>
      <c r="N57" s="221"/>
      <c r="O57" s="519" t="str">
        <f t="shared" ref="O57:O61" si="19">$O$36</f>
        <v>浦安ジブリ製薬</v>
      </c>
      <c r="P57" s="462" t="s">
        <v>271</v>
      </c>
      <c r="Q57" s="462" t="s">
        <v>271</v>
      </c>
      <c r="R57" s="462"/>
      <c r="S57" s="462"/>
      <c r="T57" s="462"/>
      <c r="U57" s="153"/>
    </row>
    <row r="58" spans="1:21" ht="15" hidden="1" customHeight="1">
      <c r="A58" s="466" t="s">
        <v>763</v>
      </c>
      <c r="B58" s="467" t="s">
        <v>764</v>
      </c>
      <c r="C58" s="468">
        <v>1000</v>
      </c>
      <c r="D58" s="488"/>
      <c r="E58" s="258">
        <f t="shared" si="16"/>
        <v>2</v>
      </c>
      <c r="F58" s="258" t="s">
        <v>1752</v>
      </c>
      <c r="G58" s="472" t="s">
        <v>765</v>
      </c>
      <c r="H58" s="472" t="s">
        <v>635</v>
      </c>
      <c r="I58" s="469" t="s">
        <v>766</v>
      </c>
      <c r="J58" s="462" t="s">
        <v>271</v>
      </c>
      <c r="K58" s="462" t="s">
        <v>271</v>
      </c>
      <c r="L58" s="221" t="str">
        <f t="shared" si="17"/>
        <v>パイロットスタチン錠</v>
      </c>
      <c r="M58" s="527" t="str">
        <f t="shared" si="18"/>
        <v>錠剤</v>
      </c>
      <c r="N58" s="221"/>
      <c r="O58" s="519" t="str">
        <f t="shared" si="19"/>
        <v>浦安ジブリ製薬</v>
      </c>
      <c r="P58" s="462" t="s">
        <v>271</v>
      </c>
      <c r="Q58" s="462" t="s">
        <v>271</v>
      </c>
      <c r="R58" s="462"/>
      <c r="S58" s="462"/>
      <c r="T58" s="462"/>
      <c r="U58" s="153"/>
    </row>
    <row r="59" spans="1:21" ht="15" hidden="1" customHeight="1">
      <c r="A59" s="466" t="s">
        <v>767</v>
      </c>
      <c r="B59" s="467" t="s">
        <v>768</v>
      </c>
      <c r="C59" s="468">
        <v>1000</v>
      </c>
      <c r="D59" s="488"/>
      <c r="E59" s="258">
        <f t="shared" si="16"/>
        <v>2</v>
      </c>
      <c r="F59" s="258" t="s">
        <v>1752</v>
      </c>
      <c r="G59" s="472" t="s">
        <v>769</v>
      </c>
      <c r="H59" s="472" t="s">
        <v>640</v>
      </c>
      <c r="I59" s="469" t="s">
        <v>770</v>
      </c>
      <c r="J59" s="462" t="s">
        <v>271</v>
      </c>
      <c r="K59" s="462" t="s">
        <v>271</v>
      </c>
      <c r="L59" s="221" t="str">
        <f t="shared" si="17"/>
        <v>パイロットスタチン錠</v>
      </c>
      <c r="M59" s="527" t="str">
        <f t="shared" si="18"/>
        <v>錠剤</v>
      </c>
      <c r="N59" s="221"/>
      <c r="O59" s="519" t="str">
        <f t="shared" si="19"/>
        <v>浦安ジブリ製薬</v>
      </c>
      <c r="P59" s="462" t="s">
        <v>271</v>
      </c>
      <c r="Q59" s="462" t="s">
        <v>271</v>
      </c>
      <c r="R59" s="462"/>
      <c r="S59" s="462"/>
      <c r="T59" s="462"/>
      <c r="U59" s="153"/>
    </row>
    <row r="60" spans="1:21" ht="15" hidden="1" customHeight="1">
      <c r="A60" s="466" t="s">
        <v>771</v>
      </c>
      <c r="B60" s="467" t="s">
        <v>772</v>
      </c>
      <c r="C60" s="468">
        <v>1000</v>
      </c>
      <c r="D60" s="488"/>
      <c r="E60" s="258">
        <f t="shared" si="16"/>
        <v>2</v>
      </c>
      <c r="F60" s="258" t="s">
        <v>1752</v>
      </c>
      <c r="G60" s="472" t="s">
        <v>773</v>
      </c>
      <c r="H60" s="472" t="s">
        <v>774</v>
      </c>
      <c r="I60" s="469" t="s">
        <v>775</v>
      </c>
      <c r="J60" s="462" t="s">
        <v>271</v>
      </c>
      <c r="K60" s="462" t="s">
        <v>271</v>
      </c>
      <c r="L60" s="221" t="str">
        <f t="shared" si="17"/>
        <v>パイロットスタチン錠</v>
      </c>
      <c r="M60" s="527" t="str">
        <f t="shared" si="18"/>
        <v>錠剤</v>
      </c>
      <c r="N60" s="221"/>
      <c r="O60" s="519" t="str">
        <f t="shared" si="19"/>
        <v>浦安ジブリ製薬</v>
      </c>
      <c r="P60" s="462" t="s">
        <v>271</v>
      </c>
      <c r="Q60" s="462" t="s">
        <v>271</v>
      </c>
      <c r="R60" s="462"/>
      <c r="S60" s="462"/>
      <c r="T60" s="462"/>
      <c r="U60" s="153"/>
    </row>
    <row r="61" spans="1:21" ht="15" hidden="1" customHeight="1">
      <c r="A61" s="466" t="s">
        <v>776</v>
      </c>
      <c r="B61" s="467" t="s">
        <v>777</v>
      </c>
      <c r="C61" s="468">
        <v>1000</v>
      </c>
      <c r="D61" s="488"/>
      <c r="E61" s="258">
        <f t="shared" si="16"/>
        <v>2</v>
      </c>
      <c r="F61" s="258" t="s">
        <v>1752</v>
      </c>
      <c r="G61" s="472" t="s">
        <v>778</v>
      </c>
      <c r="H61" s="472" t="s">
        <v>645</v>
      </c>
      <c r="I61" s="469" t="s">
        <v>779</v>
      </c>
      <c r="J61" s="462" t="s">
        <v>271</v>
      </c>
      <c r="K61" s="462" t="s">
        <v>271</v>
      </c>
      <c r="L61" s="221" t="str">
        <f t="shared" si="17"/>
        <v>パイロットスタチン錠</v>
      </c>
      <c r="M61" s="527" t="str">
        <f t="shared" si="18"/>
        <v>錠剤</v>
      </c>
      <c r="N61" s="221"/>
      <c r="O61" s="519" t="str">
        <f t="shared" si="19"/>
        <v>浦安ジブリ製薬</v>
      </c>
      <c r="P61" s="462" t="s">
        <v>271</v>
      </c>
      <c r="Q61" s="462" t="s">
        <v>271</v>
      </c>
      <c r="R61" s="462"/>
      <c r="S61" s="462"/>
      <c r="T61" s="462"/>
      <c r="U61" s="153"/>
    </row>
    <row r="62" spans="1:21" ht="15" customHeight="1">
      <c r="A62" s="643" t="s">
        <v>780</v>
      </c>
      <c r="B62" s="644"/>
      <c r="C62" s="644"/>
      <c r="D62" s="644"/>
      <c r="E62" s="644"/>
      <c r="F62" s="644"/>
      <c r="G62" s="644"/>
      <c r="H62" s="644"/>
      <c r="I62" s="645"/>
      <c r="J62" s="462" t="s">
        <v>271</v>
      </c>
      <c r="K62" s="462" t="s">
        <v>271</v>
      </c>
      <c r="L62" s="221"/>
      <c r="M62" s="221"/>
      <c r="N62" s="221"/>
      <c r="O62" s="519"/>
      <c r="P62" s="462" t="s">
        <v>271</v>
      </c>
      <c r="Q62" s="462" t="s">
        <v>271</v>
      </c>
      <c r="R62" s="462"/>
      <c r="S62" s="462"/>
      <c r="T62" s="462"/>
      <c r="U62" s="153"/>
    </row>
    <row r="63" spans="1:21" ht="15" hidden="1" customHeight="1">
      <c r="A63" s="466" t="s">
        <v>781</v>
      </c>
      <c r="B63" s="467" t="s">
        <v>782</v>
      </c>
      <c r="C63" s="468">
        <v>1000</v>
      </c>
      <c r="D63" s="488"/>
      <c r="E63" s="258">
        <f>$E$6</f>
        <v>2</v>
      </c>
      <c r="F63" s="258" t="s">
        <v>1752</v>
      </c>
      <c r="G63" s="472" t="s">
        <v>783</v>
      </c>
      <c r="H63" s="472" t="s">
        <v>651</v>
      </c>
      <c r="I63" s="469" t="s">
        <v>784</v>
      </c>
      <c r="J63" s="462" t="s">
        <v>271</v>
      </c>
      <c r="K63" s="462" t="s">
        <v>271</v>
      </c>
      <c r="L63" s="221" t="str">
        <f>$L$36</f>
        <v>パイロットスタチン錠</v>
      </c>
      <c r="M63" s="527" t="str">
        <f>$M$36</f>
        <v>錠剤</v>
      </c>
      <c r="N63" s="221"/>
      <c r="O63" s="519" t="str">
        <f>$O$36</f>
        <v>浦安ジブリ製薬</v>
      </c>
      <c r="P63" s="462" t="s">
        <v>271</v>
      </c>
      <c r="Q63" s="462" t="s">
        <v>271</v>
      </c>
      <c r="R63" s="462"/>
      <c r="S63" s="462"/>
      <c r="T63" s="462"/>
      <c r="U63" s="153"/>
    </row>
    <row r="64" spans="1:21" ht="15" customHeight="1">
      <c r="A64" s="643" t="s">
        <v>785</v>
      </c>
      <c r="B64" s="644"/>
      <c r="C64" s="644"/>
      <c r="D64" s="644"/>
      <c r="E64" s="644"/>
      <c r="F64" s="644"/>
      <c r="G64" s="644"/>
      <c r="H64" s="644"/>
      <c r="I64" s="645"/>
      <c r="J64" s="462" t="s">
        <v>271</v>
      </c>
      <c r="K64" s="462" t="s">
        <v>271</v>
      </c>
      <c r="L64" s="221"/>
      <c r="M64" s="221"/>
      <c r="N64" s="221"/>
      <c r="O64" s="519"/>
      <c r="P64" s="462" t="s">
        <v>271</v>
      </c>
      <c r="Q64" s="462" t="s">
        <v>271</v>
      </c>
      <c r="R64" s="462"/>
      <c r="S64" s="462"/>
      <c r="T64" s="462"/>
      <c r="U64" s="153"/>
    </row>
    <row r="65" spans="1:21" ht="15" hidden="1" customHeight="1">
      <c r="A65" s="466" t="s">
        <v>786</v>
      </c>
      <c r="B65" s="467" t="s">
        <v>787</v>
      </c>
      <c r="C65" s="468">
        <v>1000</v>
      </c>
      <c r="D65" s="488"/>
      <c r="E65" s="258">
        <f>$E$6</f>
        <v>2</v>
      </c>
      <c r="F65" s="258" t="s">
        <v>1752</v>
      </c>
      <c r="G65" s="472" t="s">
        <v>788</v>
      </c>
      <c r="H65" s="472" t="s">
        <v>657</v>
      </c>
      <c r="I65" s="469" t="s">
        <v>789</v>
      </c>
      <c r="J65" s="462" t="s">
        <v>271</v>
      </c>
      <c r="K65" s="462" t="s">
        <v>271</v>
      </c>
      <c r="L65" s="221" t="str">
        <f>$L$36</f>
        <v>パイロットスタチン錠</v>
      </c>
      <c r="M65" s="527" t="str">
        <f>$M$36</f>
        <v>錠剤</v>
      </c>
      <c r="N65" s="221"/>
      <c r="O65" s="519" t="str">
        <f>$O$36</f>
        <v>浦安ジブリ製薬</v>
      </c>
      <c r="P65" s="462" t="s">
        <v>271</v>
      </c>
      <c r="Q65" s="462" t="s">
        <v>271</v>
      </c>
      <c r="R65" s="462"/>
      <c r="S65" s="462"/>
      <c r="T65" s="462"/>
      <c r="U65" s="153"/>
    </row>
    <row r="66" spans="1:21" ht="15" customHeight="1">
      <c r="A66" s="643" t="s">
        <v>790</v>
      </c>
      <c r="B66" s="644"/>
      <c r="C66" s="644"/>
      <c r="D66" s="644"/>
      <c r="E66" s="644"/>
      <c r="F66" s="644"/>
      <c r="G66" s="644"/>
      <c r="H66" s="644"/>
      <c r="I66" s="645"/>
      <c r="J66" s="462" t="s">
        <v>271</v>
      </c>
      <c r="K66" s="462" t="s">
        <v>271</v>
      </c>
      <c r="L66" s="221"/>
      <c r="M66" s="221"/>
      <c r="N66" s="221"/>
      <c r="O66" s="519"/>
      <c r="P66" s="462" t="s">
        <v>271</v>
      </c>
      <c r="Q66" s="462" t="s">
        <v>271</v>
      </c>
      <c r="R66" s="462"/>
      <c r="S66" s="462"/>
      <c r="T66" s="462"/>
      <c r="U66" s="153"/>
    </row>
    <row r="67" spans="1:21" ht="15" hidden="1" customHeight="1">
      <c r="A67" s="475" t="s">
        <v>791</v>
      </c>
      <c r="B67" s="476" t="s">
        <v>792</v>
      </c>
      <c r="C67" s="517">
        <v>1000</v>
      </c>
      <c r="D67" s="484"/>
      <c r="E67" s="479">
        <v>3</v>
      </c>
      <c r="F67" s="479" t="s">
        <v>1827</v>
      </c>
      <c r="G67" s="485" t="s">
        <v>793</v>
      </c>
      <c r="H67" s="485" t="s">
        <v>663</v>
      </c>
      <c r="I67" s="480" t="s">
        <v>794</v>
      </c>
      <c r="J67" s="164" t="s">
        <v>271</v>
      </c>
      <c r="K67" s="164" t="s">
        <v>271</v>
      </c>
      <c r="L67" s="360" t="str">
        <f>$L$36</f>
        <v>パイロットスタチン錠</v>
      </c>
      <c r="M67" s="358" t="str">
        <f>$M$36</f>
        <v>錠剤</v>
      </c>
      <c r="N67" s="359"/>
      <c r="O67" s="361" t="str">
        <f>$O$36</f>
        <v>浦安ジブリ製薬</v>
      </c>
      <c r="P67" s="164" t="s">
        <v>271</v>
      </c>
      <c r="Q67" s="164" t="s">
        <v>271</v>
      </c>
      <c r="R67" s="164"/>
      <c r="S67" s="164"/>
      <c r="T67" s="356"/>
      <c r="U67" s="153"/>
    </row>
    <row r="68" spans="1:21" ht="15" hidden="1" customHeight="1">
      <c r="A68" s="475" t="s">
        <v>795</v>
      </c>
      <c r="B68" s="476" t="s">
        <v>796</v>
      </c>
      <c r="C68" s="517">
        <v>1000</v>
      </c>
      <c r="D68" s="484"/>
      <c r="E68" s="479">
        <f>$E$67</f>
        <v>3</v>
      </c>
      <c r="F68" s="479" t="s">
        <v>1827</v>
      </c>
      <c r="G68" s="485" t="s">
        <v>797</v>
      </c>
      <c r="H68" s="485" t="s">
        <v>668</v>
      </c>
      <c r="I68" s="480" t="s">
        <v>798</v>
      </c>
      <c r="J68" s="164" t="s">
        <v>271</v>
      </c>
      <c r="K68" s="164" t="s">
        <v>271</v>
      </c>
      <c r="L68" s="360" t="str">
        <f t="shared" ref="L68:L71" si="20">$L$36</f>
        <v>パイロットスタチン錠</v>
      </c>
      <c r="M68" s="358" t="str">
        <f t="shared" ref="M68:M72" si="21">$M$36</f>
        <v>錠剤</v>
      </c>
      <c r="N68" s="359"/>
      <c r="O68" s="361" t="str">
        <f t="shared" ref="O68:O71" si="22">$O$36</f>
        <v>浦安ジブリ製薬</v>
      </c>
      <c r="P68" s="164" t="s">
        <v>271</v>
      </c>
      <c r="Q68" s="164" t="s">
        <v>271</v>
      </c>
      <c r="R68" s="164"/>
      <c r="S68" s="164"/>
      <c r="T68" s="356"/>
      <c r="U68" s="153"/>
    </row>
    <row r="69" spans="1:21" ht="15" hidden="1" customHeight="1">
      <c r="A69" s="475" t="s">
        <v>799</v>
      </c>
      <c r="B69" s="476" t="s">
        <v>800</v>
      </c>
      <c r="C69" s="517">
        <v>1000</v>
      </c>
      <c r="D69" s="484"/>
      <c r="E69" s="479">
        <f t="shared" ref="E69:E71" si="23">$E$67</f>
        <v>3</v>
      </c>
      <c r="F69" s="479" t="s">
        <v>1827</v>
      </c>
      <c r="G69" s="485" t="s">
        <v>801</v>
      </c>
      <c r="H69" s="485" t="s">
        <v>802</v>
      </c>
      <c r="I69" s="480" t="s">
        <v>803</v>
      </c>
      <c r="J69" s="164" t="s">
        <v>271</v>
      </c>
      <c r="K69" s="164" t="s">
        <v>271</v>
      </c>
      <c r="L69" s="360" t="str">
        <f t="shared" si="20"/>
        <v>パイロットスタチン錠</v>
      </c>
      <c r="M69" s="358" t="str">
        <f t="shared" si="21"/>
        <v>錠剤</v>
      </c>
      <c r="N69" s="359"/>
      <c r="O69" s="361" t="str">
        <f t="shared" si="22"/>
        <v>浦安ジブリ製薬</v>
      </c>
      <c r="P69" s="164" t="s">
        <v>271</v>
      </c>
      <c r="Q69" s="164" t="s">
        <v>271</v>
      </c>
      <c r="R69" s="362" t="s">
        <v>1760</v>
      </c>
      <c r="S69" s="164"/>
      <c r="T69" s="356"/>
      <c r="U69" s="153"/>
    </row>
    <row r="70" spans="1:21" ht="15" hidden="1" customHeight="1">
      <c r="A70" s="475" t="s">
        <v>804</v>
      </c>
      <c r="B70" s="476" t="s">
        <v>805</v>
      </c>
      <c r="C70" s="517">
        <v>2000</v>
      </c>
      <c r="D70" s="478"/>
      <c r="E70" s="479">
        <f t="shared" si="23"/>
        <v>3</v>
      </c>
      <c r="F70" s="479" t="s">
        <v>1752</v>
      </c>
      <c r="G70" s="480" t="s">
        <v>806</v>
      </c>
      <c r="H70" s="480" t="s">
        <v>673</v>
      </c>
      <c r="I70" s="480" t="s">
        <v>807</v>
      </c>
      <c r="J70" s="164"/>
      <c r="K70" s="164"/>
      <c r="L70" s="360" t="str">
        <f t="shared" si="20"/>
        <v>パイロットスタチン錠</v>
      </c>
      <c r="M70" s="358" t="str">
        <f t="shared" si="21"/>
        <v>錠剤</v>
      </c>
      <c r="N70" s="359"/>
      <c r="O70" s="361" t="str">
        <f t="shared" si="22"/>
        <v>浦安ジブリ製薬</v>
      </c>
      <c r="P70" s="164" t="s">
        <v>271</v>
      </c>
      <c r="Q70" s="164" t="s">
        <v>271</v>
      </c>
      <c r="R70" s="352" t="s">
        <v>267</v>
      </c>
      <c r="S70" s="164"/>
      <c r="T70" s="356"/>
      <c r="U70" s="153"/>
    </row>
    <row r="71" spans="1:21" ht="15" hidden="1" customHeight="1">
      <c r="A71" s="475" t="s">
        <v>808</v>
      </c>
      <c r="B71" s="476" t="s">
        <v>800</v>
      </c>
      <c r="C71" s="517">
        <v>2000</v>
      </c>
      <c r="D71" s="478"/>
      <c r="E71" s="479">
        <f t="shared" si="23"/>
        <v>3</v>
      </c>
      <c r="F71" s="479" t="s">
        <v>1827</v>
      </c>
      <c r="G71" s="480" t="s">
        <v>809</v>
      </c>
      <c r="H71" s="480" t="s">
        <v>677</v>
      </c>
      <c r="I71" s="480" t="s">
        <v>810</v>
      </c>
      <c r="J71" s="164"/>
      <c r="K71" s="164"/>
      <c r="L71" s="360" t="str">
        <f t="shared" si="20"/>
        <v>パイロットスタチン錠</v>
      </c>
      <c r="M71" s="358" t="str">
        <f t="shared" si="21"/>
        <v>錠剤</v>
      </c>
      <c r="N71" s="359"/>
      <c r="O71" s="361" t="str">
        <f t="shared" si="22"/>
        <v>浦安ジブリ製薬</v>
      </c>
      <c r="P71" s="164" t="s">
        <v>271</v>
      </c>
      <c r="Q71" s="164" t="s">
        <v>271</v>
      </c>
      <c r="R71" s="352" t="s">
        <v>268</v>
      </c>
      <c r="S71" s="164"/>
      <c r="T71" s="356"/>
      <c r="U71" s="153"/>
    </row>
    <row r="72" spans="1:21" ht="15" hidden="1" customHeight="1">
      <c r="A72" s="475" t="s">
        <v>811</v>
      </c>
      <c r="B72" s="476" t="s">
        <v>800</v>
      </c>
      <c r="C72" s="517">
        <v>4000</v>
      </c>
      <c r="D72" s="484"/>
      <c r="E72" s="479">
        <f t="shared" ref="E72" si="24">$E$6</f>
        <v>2</v>
      </c>
      <c r="F72" s="479" t="s">
        <v>1752</v>
      </c>
      <c r="G72" s="480" t="s">
        <v>812</v>
      </c>
      <c r="H72" s="480" t="s">
        <v>813</v>
      </c>
      <c r="I72" s="480" t="s">
        <v>814</v>
      </c>
      <c r="J72" s="164"/>
      <c r="K72" s="164"/>
      <c r="L72" s="360" t="str">
        <f>$L$36</f>
        <v>パイロットスタチン錠</v>
      </c>
      <c r="M72" s="358" t="str">
        <f t="shared" si="21"/>
        <v>錠剤</v>
      </c>
      <c r="N72" s="359"/>
      <c r="O72" s="361" t="str">
        <f>$O$36</f>
        <v>浦安ジブリ製薬</v>
      </c>
      <c r="P72" s="164" t="s">
        <v>271</v>
      </c>
      <c r="Q72" s="164" t="s">
        <v>271</v>
      </c>
      <c r="R72" s="352" t="s">
        <v>270</v>
      </c>
      <c r="S72" s="164"/>
      <c r="T72" s="356"/>
      <c r="U72" s="153"/>
    </row>
    <row r="73" spans="1:21" ht="15" customHeight="1" collapsed="1">
      <c r="A73" s="443" t="s">
        <v>1756</v>
      </c>
      <c r="B73" s="439"/>
      <c r="C73" s="486"/>
      <c r="D73" s="486"/>
      <c r="E73" s="439"/>
      <c r="F73" s="444"/>
      <c r="G73" s="444"/>
      <c r="H73" s="444"/>
      <c r="I73" s="440"/>
      <c r="J73" s="437" t="s">
        <v>271</v>
      </c>
      <c r="K73" s="437" t="s">
        <v>271</v>
      </c>
      <c r="L73" s="437" t="s">
        <v>271</v>
      </c>
      <c r="M73" s="437" t="s">
        <v>271</v>
      </c>
      <c r="N73" s="437"/>
      <c r="O73" s="437" t="s">
        <v>271</v>
      </c>
      <c r="P73" s="437" t="s">
        <v>271</v>
      </c>
      <c r="Q73" s="437" t="s">
        <v>271</v>
      </c>
      <c r="R73" s="437"/>
      <c r="S73" s="437"/>
      <c r="T73" s="437"/>
      <c r="U73" s="153"/>
    </row>
    <row r="74" spans="1:21" ht="15" customHeight="1">
      <c r="A74" s="643" t="s">
        <v>816</v>
      </c>
      <c r="B74" s="644"/>
      <c r="C74" s="644"/>
      <c r="D74" s="644"/>
      <c r="E74" s="644"/>
      <c r="F74" s="644"/>
      <c r="G74" s="644"/>
      <c r="H74" s="644"/>
      <c r="I74" s="645"/>
      <c r="J74" s="462" t="s">
        <v>271</v>
      </c>
      <c r="K74" s="462" t="s">
        <v>271</v>
      </c>
      <c r="L74" s="462" t="s">
        <v>271</v>
      </c>
      <c r="M74" s="462" t="s">
        <v>271</v>
      </c>
      <c r="N74" s="462"/>
      <c r="O74" s="462" t="s">
        <v>271</v>
      </c>
      <c r="P74" s="462" t="s">
        <v>271</v>
      </c>
      <c r="Q74" s="462" t="s">
        <v>271</v>
      </c>
      <c r="R74" s="462"/>
      <c r="S74" s="462"/>
      <c r="T74" s="462"/>
      <c r="U74" s="153"/>
    </row>
    <row r="75" spans="1:21" ht="15" hidden="1" customHeight="1">
      <c r="A75" s="466" t="s">
        <v>681</v>
      </c>
      <c r="B75" s="467" t="s">
        <v>682</v>
      </c>
      <c r="C75" s="468">
        <v>1000</v>
      </c>
      <c r="D75" s="488"/>
      <c r="E75" s="258">
        <f>$E$6</f>
        <v>2</v>
      </c>
      <c r="F75" s="258" t="s">
        <v>1752</v>
      </c>
      <c r="G75" s="472" t="s">
        <v>683</v>
      </c>
      <c r="H75" s="472" t="s">
        <v>684</v>
      </c>
      <c r="I75" s="492" t="s">
        <v>817</v>
      </c>
      <c r="J75" s="462" t="s">
        <v>271</v>
      </c>
      <c r="K75" s="462" t="s">
        <v>271</v>
      </c>
      <c r="L75" s="521" t="s">
        <v>1828</v>
      </c>
      <c r="M75" s="521" t="s">
        <v>1758</v>
      </c>
      <c r="N75" s="522"/>
      <c r="O75" s="523" t="s">
        <v>1754</v>
      </c>
      <c r="P75" s="462" t="s">
        <v>271</v>
      </c>
      <c r="Q75" s="462" t="s">
        <v>271</v>
      </c>
      <c r="R75" s="462"/>
      <c r="S75" s="462"/>
      <c r="T75" s="462"/>
      <c r="U75" s="153"/>
    </row>
    <row r="76" spans="1:21" ht="15" customHeight="1">
      <c r="A76" s="643" t="s">
        <v>818</v>
      </c>
      <c r="B76" s="644"/>
      <c r="C76" s="644"/>
      <c r="D76" s="644"/>
      <c r="E76" s="644"/>
      <c r="F76" s="644"/>
      <c r="G76" s="644"/>
      <c r="H76" s="644"/>
      <c r="I76" s="645"/>
      <c r="J76" s="462" t="s">
        <v>271</v>
      </c>
      <c r="K76" s="462" t="s">
        <v>271</v>
      </c>
      <c r="L76" s="522"/>
      <c r="M76" s="522"/>
      <c r="N76" s="522"/>
      <c r="O76" s="524"/>
      <c r="P76" s="462" t="s">
        <v>271</v>
      </c>
      <c r="Q76" s="462" t="s">
        <v>271</v>
      </c>
      <c r="R76" s="462"/>
      <c r="S76" s="462"/>
      <c r="T76" s="462"/>
      <c r="U76" s="153"/>
    </row>
    <row r="77" spans="1:21" ht="15" hidden="1" customHeight="1">
      <c r="A77" s="466" t="s">
        <v>686</v>
      </c>
      <c r="B77" s="467" t="s">
        <v>687</v>
      </c>
      <c r="C77" s="468">
        <v>1000</v>
      </c>
      <c r="D77" s="488"/>
      <c r="E77" s="258">
        <f>$E$6</f>
        <v>2</v>
      </c>
      <c r="F77" s="258" t="s">
        <v>1752</v>
      </c>
      <c r="G77" s="472" t="s">
        <v>688</v>
      </c>
      <c r="H77" s="472" t="s">
        <v>689</v>
      </c>
      <c r="I77" s="492" t="s">
        <v>819</v>
      </c>
      <c r="J77" s="462" t="s">
        <v>271</v>
      </c>
      <c r="K77" s="462" t="s">
        <v>271</v>
      </c>
      <c r="L77" s="522" t="str">
        <f>$L$75</f>
        <v>パイロットスタチン顆粒</v>
      </c>
      <c r="M77" s="521" t="str">
        <f>$M$75</f>
        <v>顆粒剤</v>
      </c>
      <c r="N77" s="522"/>
      <c r="O77" s="524" t="str">
        <f>$O$75</f>
        <v>浦安ジブリ製薬</v>
      </c>
      <c r="P77" s="462" t="s">
        <v>271</v>
      </c>
      <c r="Q77" s="462" t="s">
        <v>271</v>
      </c>
      <c r="R77" s="462"/>
      <c r="S77" s="462"/>
      <c r="T77" s="462"/>
      <c r="U77" s="153"/>
    </row>
    <row r="78" spans="1:21" ht="15" customHeight="1">
      <c r="A78" s="643" t="s">
        <v>691</v>
      </c>
      <c r="B78" s="644"/>
      <c r="C78" s="644"/>
      <c r="D78" s="644"/>
      <c r="E78" s="644"/>
      <c r="F78" s="644"/>
      <c r="G78" s="644"/>
      <c r="H78" s="644"/>
      <c r="I78" s="645"/>
      <c r="J78" s="462" t="s">
        <v>271</v>
      </c>
      <c r="K78" s="462" t="s">
        <v>271</v>
      </c>
      <c r="L78" s="522"/>
      <c r="M78" s="522"/>
      <c r="N78" s="522"/>
      <c r="O78" s="524"/>
      <c r="P78" s="462" t="s">
        <v>271</v>
      </c>
      <c r="Q78" s="462" t="s">
        <v>271</v>
      </c>
      <c r="R78" s="462"/>
      <c r="S78" s="462"/>
      <c r="T78" s="462"/>
      <c r="U78" s="153"/>
    </row>
    <row r="79" spans="1:21" ht="15" hidden="1" customHeight="1">
      <c r="A79" s="466" t="s">
        <v>692</v>
      </c>
      <c r="B79" s="467" t="s">
        <v>693</v>
      </c>
      <c r="C79" s="468">
        <v>1000</v>
      </c>
      <c r="D79" s="488"/>
      <c r="E79" s="258">
        <f>$E$6</f>
        <v>2</v>
      </c>
      <c r="F79" s="258" t="s">
        <v>1752</v>
      </c>
      <c r="G79" s="472" t="s">
        <v>694</v>
      </c>
      <c r="H79" s="472" t="s">
        <v>695</v>
      </c>
      <c r="I79" s="492" t="s">
        <v>820</v>
      </c>
      <c r="J79" s="462" t="s">
        <v>271</v>
      </c>
      <c r="K79" s="462" t="s">
        <v>271</v>
      </c>
      <c r="L79" s="522" t="str">
        <f>$L$75</f>
        <v>パイロットスタチン顆粒</v>
      </c>
      <c r="M79" s="521" t="str">
        <f>$M$75</f>
        <v>顆粒剤</v>
      </c>
      <c r="N79" s="522"/>
      <c r="O79" s="524" t="str">
        <f>$O$75</f>
        <v>浦安ジブリ製薬</v>
      </c>
      <c r="P79" s="462" t="s">
        <v>271</v>
      </c>
      <c r="Q79" s="462" t="s">
        <v>271</v>
      </c>
      <c r="R79" s="462"/>
      <c r="S79" s="462"/>
      <c r="T79" s="462"/>
      <c r="U79" s="153"/>
    </row>
    <row r="80" spans="1:21" ht="15" hidden="1" customHeight="1">
      <c r="A80" s="466" t="s">
        <v>821</v>
      </c>
      <c r="B80" s="467" t="s">
        <v>698</v>
      </c>
      <c r="C80" s="468">
        <v>1000</v>
      </c>
      <c r="D80" s="488"/>
      <c r="E80" s="258">
        <f>$E$6</f>
        <v>2</v>
      </c>
      <c r="F80" s="258" t="s">
        <v>1752</v>
      </c>
      <c r="G80" s="472" t="s">
        <v>699</v>
      </c>
      <c r="H80" s="472" t="s">
        <v>700</v>
      </c>
      <c r="I80" s="492" t="s">
        <v>822</v>
      </c>
      <c r="J80" s="462" t="s">
        <v>271</v>
      </c>
      <c r="K80" s="462" t="s">
        <v>271</v>
      </c>
      <c r="L80" s="522" t="str">
        <f t="shared" ref="L80:L83" si="25">$L$75</f>
        <v>パイロットスタチン顆粒</v>
      </c>
      <c r="M80" s="521" t="str">
        <f t="shared" ref="M80:M83" si="26">$M$75</f>
        <v>顆粒剤</v>
      </c>
      <c r="N80" s="522"/>
      <c r="O80" s="524" t="str">
        <f t="shared" ref="O80:O83" si="27">$O$75</f>
        <v>浦安ジブリ製薬</v>
      </c>
      <c r="P80" s="462" t="s">
        <v>271</v>
      </c>
      <c r="Q80" s="462" t="s">
        <v>271</v>
      </c>
      <c r="R80" s="462"/>
      <c r="S80" s="462"/>
      <c r="T80" s="462"/>
      <c r="U80" s="153"/>
    </row>
    <row r="81" spans="1:21" ht="15" hidden="1" customHeight="1">
      <c r="A81" s="466" t="s">
        <v>702</v>
      </c>
      <c r="B81" s="467" t="s">
        <v>703</v>
      </c>
      <c r="C81" s="468">
        <v>1000</v>
      </c>
      <c r="D81" s="488"/>
      <c r="E81" s="258">
        <f>$E$6</f>
        <v>2</v>
      </c>
      <c r="F81" s="258" t="s">
        <v>1752</v>
      </c>
      <c r="G81" s="472" t="s">
        <v>704</v>
      </c>
      <c r="H81" s="472" t="s">
        <v>705</v>
      </c>
      <c r="I81" s="492" t="s">
        <v>823</v>
      </c>
      <c r="J81" s="462" t="s">
        <v>271</v>
      </c>
      <c r="K81" s="462" t="s">
        <v>271</v>
      </c>
      <c r="L81" s="522" t="str">
        <f t="shared" si="25"/>
        <v>パイロットスタチン顆粒</v>
      </c>
      <c r="M81" s="521" t="str">
        <f t="shared" si="26"/>
        <v>顆粒剤</v>
      </c>
      <c r="N81" s="522"/>
      <c r="O81" s="524" t="str">
        <f t="shared" si="27"/>
        <v>浦安ジブリ製薬</v>
      </c>
      <c r="P81" s="462" t="s">
        <v>271</v>
      </c>
      <c r="Q81" s="462" t="s">
        <v>271</v>
      </c>
      <c r="R81" s="462"/>
      <c r="S81" s="462"/>
      <c r="T81" s="462"/>
      <c r="U81" s="153"/>
    </row>
    <row r="82" spans="1:21" ht="15" hidden="1" customHeight="1">
      <c r="A82" s="466" t="s">
        <v>707</v>
      </c>
      <c r="B82" s="467" t="s">
        <v>708</v>
      </c>
      <c r="C82" s="468">
        <v>1000</v>
      </c>
      <c r="D82" s="488"/>
      <c r="E82" s="258">
        <f>$E$6</f>
        <v>2</v>
      </c>
      <c r="F82" s="258" t="s">
        <v>1752</v>
      </c>
      <c r="G82" s="472" t="s">
        <v>709</v>
      </c>
      <c r="H82" s="472" t="s">
        <v>598</v>
      </c>
      <c r="I82" s="492" t="s">
        <v>824</v>
      </c>
      <c r="J82" s="462" t="s">
        <v>271</v>
      </c>
      <c r="K82" s="462" t="s">
        <v>271</v>
      </c>
      <c r="L82" s="522" t="str">
        <f t="shared" si="25"/>
        <v>パイロットスタチン顆粒</v>
      </c>
      <c r="M82" s="521" t="str">
        <f t="shared" si="26"/>
        <v>顆粒剤</v>
      </c>
      <c r="N82" s="522"/>
      <c r="O82" s="524" t="str">
        <f t="shared" si="27"/>
        <v>浦安ジブリ製薬</v>
      </c>
      <c r="P82" s="462" t="s">
        <v>271</v>
      </c>
      <c r="Q82" s="462" t="s">
        <v>271</v>
      </c>
      <c r="R82" s="462"/>
      <c r="S82" s="462"/>
      <c r="T82" s="462"/>
      <c r="U82" s="153"/>
    </row>
    <row r="83" spans="1:21" ht="15" hidden="1" customHeight="1">
      <c r="A83" s="466" t="s">
        <v>711</v>
      </c>
      <c r="B83" s="467" t="s">
        <v>712</v>
      </c>
      <c r="C83" s="468">
        <v>1000</v>
      </c>
      <c r="D83" s="488"/>
      <c r="E83" s="258">
        <f>$E$6</f>
        <v>2</v>
      </c>
      <c r="F83" s="258" t="s">
        <v>1752</v>
      </c>
      <c r="G83" s="472" t="s">
        <v>713</v>
      </c>
      <c r="H83" s="472" t="s">
        <v>603</v>
      </c>
      <c r="I83" s="492" t="s">
        <v>825</v>
      </c>
      <c r="J83" s="462" t="s">
        <v>271</v>
      </c>
      <c r="K83" s="462" t="s">
        <v>271</v>
      </c>
      <c r="L83" s="522" t="str">
        <f t="shared" si="25"/>
        <v>パイロットスタチン顆粒</v>
      </c>
      <c r="M83" s="521" t="str">
        <f t="shared" si="26"/>
        <v>顆粒剤</v>
      </c>
      <c r="N83" s="522"/>
      <c r="O83" s="524" t="str">
        <f t="shared" si="27"/>
        <v>浦安ジブリ製薬</v>
      </c>
      <c r="P83" s="462" t="s">
        <v>271</v>
      </c>
      <c r="Q83" s="462" t="s">
        <v>271</v>
      </c>
      <c r="R83" s="462"/>
      <c r="S83" s="462"/>
      <c r="T83" s="462"/>
      <c r="U83" s="153"/>
    </row>
    <row r="84" spans="1:21" ht="15" customHeight="1">
      <c r="A84" s="643" t="s">
        <v>715</v>
      </c>
      <c r="B84" s="644"/>
      <c r="C84" s="644"/>
      <c r="D84" s="644"/>
      <c r="E84" s="644"/>
      <c r="F84" s="644"/>
      <c r="G84" s="644"/>
      <c r="H84" s="644"/>
      <c r="I84" s="645"/>
      <c r="J84" s="462" t="s">
        <v>271</v>
      </c>
      <c r="K84" s="462" t="s">
        <v>271</v>
      </c>
      <c r="L84" s="522"/>
      <c r="M84" s="522"/>
      <c r="N84" s="522"/>
      <c r="O84" s="524"/>
      <c r="P84" s="462" t="s">
        <v>271</v>
      </c>
      <c r="Q84" s="462" t="s">
        <v>271</v>
      </c>
      <c r="R84" s="462"/>
      <c r="S84" s="462"/>
      <c r="T84" s="462"/>
      <c r="U84" s="153"/>
    </row>
    <row r="85" spans="1:21" ht="15" hidden="1" customHeight="1">
      <c r="A85" s="466" t="s">
        <v>716</v>
      </c>
      <c r="B85" s="467" t="s">
        <v>717</v>
      </c>
      <c r="C85" s="468">
        <v>1000</v>
      </c>
      <c r="D85" s="488"/>
      <c r="E85" s="258">
        <f t="shared" ref="E85:E93" si="28">$E$6</f>
        <v>2</v>
      </c>
      <c r="F85" s="258" t="s">
        <v>1752</v>
      </c>
      <c r="G85" s="472" t="s">
        <v>718</v>
      </c>
      <c r="H85" s="472" t="s">
        <v>625</v>
      </c>
      <c r="I85" s="492" t="s">
        <v>826</v>
      </c>
      <c r="J85" s="462" t="s">
        <v>271</v>
      </c>
      <c r="K85" s="462" t="s">
        <v>271</v>
      </c>
      <c r="L85" s="522" t="str">
        <f>$L$75</f>
        <v>パイロットスタチン顆粒</v>
      </c>
      <c r="M85" s="521" t="str">
        <f>$M$75</f>
        <v>顆粒剤</v>
      </c>
      <c r="N85" s="522"/>
      <c r="O85" s="524" t="str">
        <f>$O$75</f>
        <v>浦安ジブリ製薬</v>
      </c>
      <c r="P85" s="463" t="s">
        <v>157</v>
      </c>
      <c r="Q85" s="462" t="s">
        <v>271</v>
      </c>
      <c r="R85" s="462"/>
      <c r="S85" s="462"/>
      <c r="T85" s="462"/>
      <c r="U85" s="153"/>
    </row>
    <row r="86" spans="1:21" ht="15" hidden="1" customHeight="1">
      <c r="A86" s="466" t="s">
        <v>720</v>
      </c>
      <c r="B86" s="467" t="s">
        <v>721</v>
      </c>
      <c r="C86" s="468">
        <v>1000</v>
      </c>
      <c r="D86" s="488"/>
      <c r="E86" s="258">
        <f t="shared" si="28"/>
        <v>2</v>
      </c>
      <c r="F86" s="258" t="s">
        <v>1752</v>
      </c>
      <c r="G86" s="472" t="s">
        <v>722</v>
      </c>
      <c r="H86" s="472" t="s">
        <v>630</v>
      </c>
      <c r="I86" s="492" t="s">
        <v>827</v>
      </c>
      <c r="J86" s="462" t="s">
        <v>271</v>
      </c>
      <c r="K86" s="462" t="s">
        <v>271</v>
      </c>
      <c r="L86" s="522" t="str">
        <f t="shared" ref="L86:L93" si="29">$L$75</f>
        <v>パイロットスタチン顆粒</v>
      </c>
      <c r="M86" s="521" t="str">
        <f t="shared" ref="M86:M93" si="30">$M$75</f>
        <v>顆粒剤</v>
      </c>
      <c r="N86" s="522"/>
      <c r="O86" s="524" t="str">
        <f t="shared" ref="O86:O93" si="31">$O$75</f>
        <v>浦安ジブリ製薬</v>
      </c>
      <c r="P86" s="525" t="str">
        <f>$P$85</f>
        <v>compendial-excipients</v>
      </c>
      <c r="Q86" s="462" t="s">
        <v>271</v>
      </c>
      <c r="R86" s="462"/>
      <c r="S86" s="462"/>
      <c r="T86" s="462"/>
      <c r="U86" s="153"/>
    </row>
    <row r="87" spans="1:21" ht="15" hidden="1" customHeight="1">
      <c r="A87" s="466" t="s">
        <v>724</v>
      </c>
      <c r="B87" s="467" t="s">
        <v>725</v>
      </c>
      <c r="C87" s="468">
        <v>1000</v>
      </c>
      <c r="D87" s="488"/>
      <c r="E87" s="258">
        <f t="shared" si="28"/>
        <v>2</v>
      </c>
      <c r="F87" s="258" t="s">
        <v>1752</v>
      </c>
      <c r="G87" s="472" t="s">
        <v>726</v>
      </c>
      <c r="H87" s="472" t="s">
        <v>635</v>
      </c>
      <c r="I87" s="492" t="s">
        <v>828</v>
      </c>
      <c r="J87" s="462" t="s">
        <v>271</v>
      </c>
      <c r="K87" s="462" t="s">
        <v>271</v>
      </c>
      <c r="L87" s="522" t="str">
        <f t="shared" si="29"/>
        <v>パイロットスタチン顆粒</v>
      </c>
      <c r="M87" s="521" t="str">
        <f t="shared" si="30"/>
        <v>顆粒剤</v>
      </c>
      <c r="N87" s="522"/>
      <c r="O87" s="524" t="str">
        <f t="shared" si="31"/>
        <v>浦安ジブリ製薬</v>
      </c>
      <c r="P87" s="525" t="str">
        <f t="shared" ref="P87:P89" si="32">$P$85</f>
        <v>compendial-excipients</v>
      </c>
      <c r="Q87" s="462" t="s">
        <v>271</v>
      </c>
      <c r="R87" s="462"/>
      <c r="S87" s="462"/>
      <c r="T87" s="462"/>
      <c r="U87" s="153"/>
    </row>
    <row r="88" spans="1:21" ht="15" hidden="1" customHeight="1">
      <c r="A88" s="466" t="s">
        <v>728</v>
      </c>
      <c r="B88" s="467" t="s">
        <v>729</v>
      </c>
      <c r="C88" s="468">
        <v>1000</v>
      </c>
      <c r="D88" s="488"/>
      <c r="E88" s="258">
        <f t="shared" si="28"/>
        <v>2</v>
      </c>
      <c r="F88" s="258" t="s">
        <v>1752</v>
      </c>
      <c r="G88" s="472" t="s">
        <v>730</v>
      </c>
      <c r="H88" s="472" t="s">
        <v>645</v>
      </c>
      <c r="I88" s="492" t="s">
        <v>829</v>
      </c>
      <c r="J88" s="462" t="s">
        <v>271</v>
      </c>
      <c r="K88" s="462" t="s">
        <v>271</v>
      </c>
      <c r="L88" s="522" t="str">
        <f t="shared" si="29"/>
        <v>パイロットスタチン顆粒</v>
      </c>
      <c r="M88" s="521" t="str">
        <f t="shared" si="30"/>
        <v>顆粒剤</v>
      </c>
      <c r="N88" s="522"/>
      <c r="O88" s="524" t="str">
        <f t="shared" si="31"/>
        <v>浦安ジブリ製薬</v>
      </c>
      <c r="P88" s="525" t="str">
        <f t="shared" si="32"/>
        <v>compendial-excipients</v>
      </c>
      <c r="Q88" s="462" t="s">
        <v>271</v>
      </c>
      <c r="R88" s="462"/>
      <c r="S88" s="462"/>
      <c r="T88" s="462"/>
      <c r="U88" s="153"/>
    </row>
    <row r="89" spans="1:21" ht="15" hidden="1" customHeight="1">
      <c r="A89" s="466" t="s">
        <v>732</v>
      </c>
      <c r="B89" s="467" t="s">
        <v>733</v>
      </c>
      <c r="C89" s="468">
        <v>1000</v>
      </c>
      <c r="D89" s="488"/>
      <c r="E89" s="258">
        <f t="shared" si="28"/>
        <v>2</v>
      </c>
      <c r="F89" s="258" t="s">
        <v>1752</v>
      </c>
      <c r="G89" s="472" t="s">
        <v>261</v>
      </c>
      <c r="H89" s="472" t="s">
        <v>734</v>
      </c>
      <c r="I89" s="492" t="s">
        <v>830</v>
      </c>
      <c r="J89" s="462" t="s">
        <v>271</v>
      </c>
      <c r="K89" s="462" t="s">
        <v>271</v>
      </c>
      <c r="L89" s="522" t="str">
        <f t="shared" si="29"/>
        <v>パイロットスタチン顆粒</v>
      </c>
      <c r="M89" s="521" t="str">
        <f t="shared" si="30"/>
        <v>顆粒剤</v>
      </c>
      <c r="N89" s="522"/>
      <c r="O89" s="524" t="str">
        <f t="shared" si="31"/>
        <v>浦安ジブリ製薬</v>
      </c>
      <c r="P89" s="525" t="str">
        <f t="shared" si="32"/>
        <v>compendial-excipients</v>
      </c>
      <c r="Q89" s="462" t="s">
        <v>271</v>
      </c>
      <c r="R89" s="462"/>
      <c r="S89" s="462"/>
      <c r="T89" s="462"/>
      <c r="U89" s="153"/>
    </row>
    <row r="90" spans="1:21" ht="15" hidden="1" customHeight="1">
      <c r="A90" s="466" t="s">
        <v>736</v>
      </c>
      <c r="B90" s="467" t="s">
        <v>742</v>
      </c>
      <c r="C90" s="497">
        <v>1000</v>
      </c>
      <c r="D90" s="488"/>
      <c r="E90" s="258">
        <f t="shared" si="28"/>
        <v>2</v>
      </c>
      <c r="F90" s="258" t="s">
        <v>1752</v>
      </c>
      <c r="G90" s="472" t="s">
        <v>738</v>
      </c>
      <c r="H90" s="472" t="s">
        <v>739</v>
      </c>
      <c r="I90" s="492" t="s">
        <v>831</v>
      </c>
      <c r="J90" s="462" t="s">
        <v>271</v>
      </c>
      <c r="K90" s="462" t="s">
        <v>271</v>
      </c>
      <c r="L90" s="522" t="str">
        <f t="shared" si="29"/>
        <v>パイロットスタチン顆粒</v>
      </c>
      <c r="M90" s="521" t="str">
        <f t="shared" si="30"/>
        <v>顆粒剤</v>
      </c>
      <c r="N90" s="522"/>
      <c r="O90" s="524" t="str">
        <f t="shared" si="31"/>
        <v>浦安ジブリ製薬</v>
      </c>
      <c r="P90" s="520" t="s">
        <v>160</v>
      </c>
      <c r="Q90" s="462" t="s">
        <v>271</v>
      </c>
      <c r="R90" s="462"/>
      <c r="S90" s="462"/>
      <c r="T90" s="462"/>
      <c r="U90" s="153"/>
    </row>
    <row r="91" spans="1:21" ht="15" hidden="1" customHeight="1">
      <c r="A91" s="466" t="s">
        <v>741</v>
      </c>
      <c r="B91" s="467" t="s">
        <v>742</v>
      </c>
      <c r="C91" s="497">
        <v>2000</v>
      </c>
      <c r="D91" s="488"/>
      <c r="E91" s="258">
        <f t="shared" si="28"/>
        <v>2</v>
      </c>
      <c r="F91" s="258" t="s">
        <v>1752</v>
      </c>
      <c r="G91" s="472" t="s">
        <v>743</v>
      </c>
      <c r="H91" s="472" t="s">
        <v>744</v>
      </c>
      <c r="I91" s="492" t="s">
        <v>832</v>
      </c>
      <c r="J91" s="462" t="s">
        <v>271</v>
      </c>
      <c r="K91" s="462" t="s">
        <v>271</v>
      </c>
      <c r="L91" s="522" t="str">
        <f t="shared" si="29"/>
        <v>パイロットスタチン顆粒</v>
      </c>
      <c r="M91" s="521" t="str">
        <f t="shared" si="30"/>
        <v>顆粒剤</v>
      </c>
      <c r="N91" s="522"/>
      <c r="O91" s="524" t="str">
        <f t="shared" si="31"/>
        <v>浦安ジブリ製薬</v>
      </c>
      <c r="P91" s="526" t="str">
        <f>$P$90</f>
        <v>novel-excip1</v>
      </c>
      <c r="Q91" s="462" t="s">
        <v>271</v>
      </c>
      <c r="R91" s="462"/>
      <c r="S91" s="462"/>
      <c r="T91" s="462"/>
      <c r="U91" s="153"/>
    </row>
    <row r="92" spans="1:21" ht="15" hidden="1" customHeight="1">
      <c r="A92" s="466" t="s">
        <v>746</v>
      </c>
      <c r="B92" s="467" t="s">
        <v>742</v>
      </c>
      <c r="C92" s="497">
        <v>3000</v>
      </c>
      <c r="D92" s="488"/>
      <c r="E92" s="258">
        <f t="shared" si="28"/>
        <v>2</v>
      </c>
      <c r="F92" s="258" t="s">
        <v>1752</v>
      </c>
      <c r="G92" s="472" t="s">
        <v>747</v>
      </c>
      <c r="H92" s="472" t="s">
        <v>748</v>
      </c>
      <c r="I92" s="492" t="s">
        <v>833</v>
      </c>
      <c r="J92" s="462" t="s">
        <v>271</v>
      </c>
      <c r="K92" s="462" t="s">
        <v>271</v>
      </c>
      <c r="L92" s="522" t="str">
        <f t="shared" si="29"/>
        <v>パイロットスタチン顆粒</v>
      </c>
      <c r="M92" s="521" t="str">
        <f t="shared" si="30"/>
        <v>顆粒剤</v>
      </c>
      <c r="N92" s="522"/>
      <c r="O92" s="524" t="str">
        <f t="shared" si="31"/>
        <v>浦安ジブリ製薬</v>
      </c>
      <c r="P92" s="526" t="str">
        <f t="shared" ref="P92:P93" si="33">$P$90</f>
        <v>novel-excip1</v>
      </c>
      <c r="Q92" s="462" t="s">
        <v>271</v>
      </c>
      <c r="R92" s="462"/>
      <c r="S92" s="462"/>
      <c r="T92" s="462"/>
      <c r="U92" s="153"/>
    </row>
    <row r="93" spans="1:21" ht="15" hidden="1" customHeight="1">
      <c r="A93" s="466" t="s">
        <v>750</v>
      </c>
      <c r="B93" s="467" t="s">
        <v>742</v>
      </c>
      <c r="C93" s="497">
        <v>4000</v>
      </c>
      <c r="D93" s="488"/>
      <c r="E93" s="258">
        <f t="shared" si="28"/>
        <v>2</v>
      </c>
      <c r="F93" s="258" t="s">
        <v>1752</v>
      </c>
      <c r="G93" s="472" t="s">
        <v>751</v>
      </c>
      <c r="H93" s="472" t="s">
        <v>752</v>
      </c>
      <c r="I93" s="492" t="s">
        <v>834</v>
      </c>
      <c r="J93" s="462" t="s">
        <v>271</v>
      </c>
      <c r="K93" s="462" t="s">
        <v>271</v>
      </c>
      <c r="L93" s="522" t="str">
        <f t="shared" si="29"/>
        <v>パイロットスタチン顆粒</v>
      </c>
      <c r="M93" s="521" t="str">
        <f t="shared" si="30"/>
        <v>顆粒剤</v>
      </c>
      <c r="N93" s="522"/>
      <c r="O93" s="524" t="str">
        <f t="shared" si="31"/>
        <v>浦安ジブリ製薬</v>
      </c>
      <c r="P93" s="526" t="str">
        <f t="shared" si="33"/>
        <v>novel-excip1</v>
      </c>
      <c r="Q93" s="462" t="s">
        <v>271</v>
      </c>
      <c r="R93" s="462"/>
      <c r="S93" s="462"/>
      <c r="T93" s="462"/>
      <c r="U93" s="153"/>
    </row>
    <row r="94" spans="1:21" ht="15" customHeight="1">
      <c r="A94" s="643" t="s">
        <v>754</v>
      </c>
      <c r="B94" s="644"/>
      <c r="C94" s="644"/>
      <c r="D94" s="644"/>
      <c r="E94" s="644"/>
      <c r="F94" s="644"/>
      <c r="G94" s="644"/>
      <c r="H94" s="644"/>
      <c r="I94" s="645"/>
      <c r="J94" s="462" t="s">
        <v>271</v>
      </c>
      <c r="K94" s="462" t="s">
        <v>271</v>
      </c>
      <c r="L94" s="522"/>
      <c r="M94" s="522"/>
      <c r="N94" s="522"/>
      <c r="O94" s="524"/>
      <c r="P94" s="462" t="s">
        <v>271</v>
      </c>
      <c r="Q94" s="462" t="s">
        <v>271</v>
      </c>
      <c r="R94" s="462"/>
      <c r="S94" s="462"/>
      <c r="T94" s="462"/>
      <c r="U94" s="153"/>
    </row>
    <row r="95" spans="1:21" ht="15" hidden="1" customHeight="1">
      <c r="A95" s="466" t="s">
        <v>755</v>
      </c>
      <c r="B95" s="467" t="s">
        <v>756</v>
      </c>
      <c r="C95" s="468">
        <v>1000</v>
      </c>
      <c r="D95" s="488"/>
      <c r="E95" s="258">
        <f t="shared" ref="E95:E100" si="34">$E$6</f>
        <v>2</v>
      </c>
      <c r="F95" s="258" t="s">
        <v>1752</v>
      </c>
      <c r="G95" s="472" t="s">
        <v>757</v>
      </c>
      <c r="H95" s="472" t="s">
        <v>625</v>
      </c>
      <c r="I95" s="492" t="s">
        <v>835</v>
      </c>
      <c r="J95" s="462" t="s">
        <v>271</v>
      </c>
      <c r="K95" s="462" t="s">
        <v>271</v>
      </c>
      <c r="L95" s="522" t="str">
        <f>$L$75</f>
        <v>パイロットスタチン顆粒</v>
      </c>
      <c r="M95" s="521" t="str">
        <f>$M$75</f>
        <v>顆粒剤</v>
      </c>
      <c r="N95" s="522"/>
      <c r="O95" s="524" t="str">
        <f>$O$75</f>
        <v>浦安ジブリ製薬</v>
      </c>
      <c r="P95" s="462" t="s">
        <v>271</v>
      </c>
      <c r="Q95" s="462" t="s">
        <v>271</v>
      </c>
      <c r="R95" s="462"/>
      <c r="S95" s="462"/>
      <c r="T95" s="462"/>
      <c r="U95" s="153"/>
    </row>
    <row r="96" spans="1:21" ht="15" hidden="1" customHeight="1">
      <c r="A96" s="466" t="s">
        <v>759</v>
      </c>
      <c r="B96" s="467" t="s">
        <v>760</v>
      </c>
      <c r="C96" s="468">
        <v>1000</v>
      </c>
      <c r="D96" s="488"/>
      <c r="E96" s="258">
        <f t="shared" si="34"/>
        <v>2</v>
      </c>
      <c r="F96" s="258" t="s">
        <v>1752</v>
      </c>
      <c r="G96" s="472" t="s">
        <v>761</v>
      </c>
      <c r="H96" s="472" t="s">
        <v>630</v>
      </c>
      <c r="I96" s="492" t="s">
        <v>836</v>
      </c>
      <c r="J96" s="462" t="s">
        <v>271</v>
      </c>
      <c r="K96" s="462" t="s">
        <v>271</v>
      </c>
      <c r="L96" s="522" t="str">
        <f t="shared" ref="L96:L100" si="35">$L$75</f>
        <v>パイロットスタチン顆粒</v>
      </c>
      <c r="M96" s="521" t="str">
        <f t="shared" ref="M96:M100" si="36">$M$75</f>
        <v>顆粒剤</v>
      </c>
      <c r="N96" s="522"/>
      <c r="O96" s="524" t="str">
        <f t="shared" ref="O96:O100" si="37">$O$75</f>
        <v>浦安ジブリ製薬</v>
      </c>
      <c r="P96" s="462" t="s">
        <v>271</v>
      </c>
      <c r="Q96" s="462" t="s">
        <v>271</v>
      </c>
      <c r="R96" s="462"/>
      <c r="S96" s="462"/>
      <c r="T96" s="462"/>
      <c r="U96" s="153"/>
    </row>
    <row r="97" spans="1:21" ht="15" hidden="1" customHeight="1">
      <c r="A97" s="466" t="s">
        <v>763</v>
      </c>
      <c r="B97" s="467" t="s">
        <v>764</v>
      </c>
      <c r="C97" s="468">
        <v>1000</v>
      </c>
      <c r="D97" s="488"/>
      <c r="E97" s="258">
        <f t="shared" si="34"/>
        <v>2</v>
      </c>
      <c r="F97" s="258" t="s">
        <v>1752</v>
      </c>
      <c r="G97" s="472" t="s">
        <v>765</v>
      </c>
      <c r="H97" s="472" t="s">
        <v>635</v>
      </c>
      <c r="I97" s="492" t="s">
        <v>837</v>
      </c>
      <c r="J97" s="462" t="s">
        <v>271</v>
      </c>
      <c r="K97" s="462" t="s">
        <v>271</v>
      </c>
      <c r="L97" s="522" t="str">
        <f t="shared" si="35"/>
        <v>パイロットスタチン顆粒</v>
      </c>
      <c r="M97" s="521" t="str">
        <f t="shared" si="36"/>
        <v>顆粒剤</v>
      </c>
      <c r="N97" s="522"/>
      <c r="O97" s="524" t="str">
        <f t="shared" si="37"/>
        <v>浦安ジブリ製薬</v>
      </c>
      <c r="P97" s="462" t="s">
        <v>271</v>
      </c>
      <c r="Q97" s="462" t="s">
        <v>271</v>
      </c>
      <c r="R97" s="462"/>
      <c r="S97" s="462"/>
      <c r="T97" s="462"/>
      <c r="U97" s="153"/>
    </row>
    <row r="98" spans="1:21" ht="15" hidden="1" customHeight="1">
      <c r="A98" s="466" t="s">
        <v>767</v>
      </c>
      <c r="B98" s="467" t="s">
        <v>768</v>
      </c>
      <c r="C98" s="468">
        <v>1000</v>
      </c>
      <c r="D98" s="488"/>
      <c r="E98" s="258">
        <f t="shared" si="34"/>
        <v>2</v>
      </c>
      <c r="F98" s="258" t="s">
        <v>1752</v>
      </c>
      <c r="G98" s="472" t="s">
        <v>769</v>
      </c>
      <c r="H98" s="472" t="s">
        <v>640</v>
      </c>
      <c r="I98" s="492" t="s">
        <v>838</v>
      </c>
      <c r="J98" s="462" t="s">
        <v>271</v>
      </c>
      <c r="K98" s="462" t="s">
        <v>271</v>
      </c>
      <c r="L98" s="522" t="str">
        <f t="shared" si="35"/>
        <v>パイロットスタチン顆粒</v>
      </c>
      <c r="M98" s="521" t="str">
        <f t="shared" si="36"/>
        <v>顆粒剤</v>
      </c>
      <c r="N98" s="522"/>
      <c r="O98" s="524" t="str">
        <f t="shared" si="37"/>
        <v>浦安ジブリ製薬</v>
      </c>
      <c r="P98" s="462" t="s">
        <v>271</v>
      </c>
      <c r="Q98" s="462" t="s">
        <v>271</v>
      </c>
      <c r="R98" s="462"/>
      <c r="S98" s="462"/>
      <c r="T98" s="462"/>
      <c r="U98" s="153"/>
    </row>
    <row r="99" spans="1:21" ht="15" hidden="1" customHeight="1">
      <c r="A99" s="466" t="s">
        <v>771</v>
      </c>
      <c r="B99" s="467" t="s">
        <v>772</v>
      </c>
      <c r="C99" s="468">
        <v>1000</v>
      </c>
      <c r="D99" s="488"/>
      <c r="E99" s="258">
        <f t="shared" si="34"/>
        <v>2</v>
      </c>
      <c r="F99" s="258" t="s">
        <v>1752</v>
      </c>
      <c r="G99" s="472" t="s">
        <v>773</v>
      </c>
      <c r="H99" s="472" t="s">
        <v>774</v>
      </c>
      <c r="I99" s="492" t="s">
        <v>839</v>
      </c>
      <c r="J99" s="462" t="s">
        <v>271</v>
      </c>
      <c r="K99" s="462" t="s">
        <v>271</v>
      </c>
      <c r="L99" s="522" t="str">
        <f t="shared" si="35"/>
        <v>パイロットスタチン顆粒</v>
      </c>
      <c r="M99" s="521" t="str">
        <f t="shared" si="36"/>
        <v>顆粒剤</v>
      </c>
      <c r="N99" s="522"/>
      <c r="O99" s="524" t="str">
        <f t="shared" si="37"/>
        <v>浦安ジブリ製薬</v>
      </c>
      <c r="P99" s="462" t="s">
        <v>271</v>
      </c>
      <c r="Q99" s="462" t="s">
        <v>271</v>
      </c>
      <c r="R99" s="462"/>
      <c r="S99" s="462"/>
      <c r="T99" s="462"/>
      <c r="U99" s="153"/>
    </row>
    <row r="100" spans="1:21" ht="15" hidden="1" customHeight="1">
      <c r="A100" s="466" t="s">
        <v>776</v>
      </c>
      <c r="B100" s="467" t="s">
        <v>777</v>
      </c>
      <c r="C100" s="468">
        <v>1000</v>
      </c>
      <c r="D100" s="488"/>
      <c r="E100" s="258">
        <f t="shared" si="34"/>
        <v>2</v>
      </c>
      <c r="F100" s="258" t="s">
        <v>1752</v>
      </c>
      <c r="G100" s="472" t="s">
        <v>778</v>
      </c>
      <c r="H100" s="472" t="s">
        <v>645</v>
      </c>
      <c r="I100" s="492" t="s">
        <v>840</v>
      </c>
      <c r="J100" s="462" t="s">
        <v>271</v>
      </c>
      <c r="K100" s="462" t="s">
        <v>271</v>
      </c>
      <c r="L100" s="522" t="str">
        <f t="shared" si="35"/>
        <v>パイロットスタチン顆粒</v>
      </c>
      <c r="M100" s="521" t="str">
        <f t="shared" si="36"/>
        <v>顆粒剤</v>
      </c>
      <c r="N100" s="522"/>
      <c r="O100" s="524" t="str">
        <f t="shared" si="37"/>
        <v>浦安ジブリ製薬</v>
      </c>
      <c r="P100" s="462" t="s">
        <v>271</v>
      </c>
      <c r="Q100" s="462" t="s">
        <v>271</v>
      </c>
      <c r="R100" s="462"/>
      <c r="S100" s="462"/>
      <c r="T100" s="462"/>
      <c r="U100" s="153"/>
    </row>
    <row r="101" spans="1:21" ht="15" customHeight="1">
      <c r="A101" s="643" t="s">
        <v>780</v>
      </c>
      <c r="B101" s="644"/>
      <c r="C101" s="644"/>
      <c r="D101" s="644"/>
      <c r="E101" s="644"/>
      <c r="F101" s="644"/>
      <c r="G101" s="644"/>
      <c r="H101" s="644"/>
      <c r="I101" s="645"/>
      <c r="J101" s="462" t="s">
        <v>271</v>
      </c>
      <c r="K101" s="462" t="s">
        <v>271</v>
      </c>
      <c r="L101" s="522"/>
      <c r="M101" s="522"/>
      <c r="N101" s="522"/>
      <c r="O101" s="524"/>
      <c r="P101" s="462" t="s">
        <v>271</v>
      </c>
      <c r="Q101" s="462" t="s">
        <v>271</v>
      </c>
      <c r="R101" s="462"/>
      <c r="S101" s="462"/>
      <c r="T101" s="462"/>
      <c r="U101" s="153"/>
    </row>
    <row r="102" spans="1:21" ht="15" hidden="1" customHeight="1">
      <c r="A102" s="466" t="s">
        <v>781</v>
      </c>
      <c r="B102" s="467" t="s">
        <v>782</v>
      </c>
      <c r="C102" s="468">
        <v>1000</v>
      </c>
      <c r="D102" s="488"/>
      <c r="E102" s="258">
        <f>$E$6</f>
        <v>2</v>
      </c>
      <c r="F102" s="258" t="s">
        <v>1752</v>
      </c>
      <c r="G102" s="472" t="s">
        <v>783</v>
      </c>
      <c r="H102" s="472" t="s">
        <v>651</v>
      </c>
      <c r="I102" s="492" t="s">
        <v>841</v>
      </c>
      <c r="J102" s="462" t="s">
        <v>271</v>
      </c>
      <c r="K102" s="462" t="s">
        <v>271</v>
      </c>
      <c r="L102" s="522" t="str">
        <f>$L$75</f>
        <v>パイロットスタチン顆粒</v>
      </c>
      <c r="M102" s="521" t="str">
        <f>$M$75</f>
        <v>顆粒剤</v>
      </c>
      <c r="N102" s="522"/>
      <c r="O102" s="524" t="str">
        <f>$O$75</f>
        <v>浦安ジブリ製薬</v>
      </c>
      <c r="P102" s="462" t="s">
        <v>271</v>
      </c>
      <c r="Q102" s="462" t="s">
        <v>271</v>
      </c>
      <c r="R102" s="462"/>
      <c r="S102" s="462"/>
      <c r="T102" s="462"/>
      <c r="U102" s="153"/>
    </row>
    <row r="103" spans="1:21" ht="15" customHeight="1">
      <c r="A103" s="643" t="s">
        <v>785</v>
      </c>
      <c r="B103" s="644"/>
      <c r="C103" s="644"/>
      <c r="D103" s="644"/>
      <c r="E103" s="644"/>
      <c r="F103" s="644"/>
      <c r="G103" s="644"/>
      <c r="H103" s="644"/>
      <c r="I103" s="645"/>
      <c r="J103" s="462" t="s">
        <v>271</v>
      </c>
      <c r="K103" s="462" t="s">
        <v>271</v>
      </c>
      <c r="L103" s="522"/>
      <c r="M103" s="522"/>
      <c r="N103" s="522"/>
      <c r="O103" s="524"/>
      <c r="P103" s="462" t="s">
        <v>271</v>
      </c>
      <c r="Q103" s="462" t="s">
        <v>271</v>
      </c>
      <c r="R103" s="462"/>
      <c r="S103" s="462"/>
      <c r="T103" s="462"/>
      <c r="U103" s="153"/>
    </row>
    <row r="104" spans="1:21" ht="15" hidden="1" customHeight="1">
      <c r="A104" s="466" t="s">
        <v>786</v>
      </c>
      <c r="B104" s="467" t="s">
        <v>787</v>
      </c>
      <c r="C104" s="468">
        <v>1000</v>
      </c>
      <c r="D104" s="488"/>
      <c r="E104" s="258">
        <f>$E$6</f>
        <v>2</v>
      </c>
      <c r="F104" s="258" t="s">
        <v>1752</v>
      </c>
      <c r="G104" s="472" t="s">
        <v>788</v>
      </c>
      <c r="H104" s="472" t="s">
        <v>657</v>
      </c>
      <c r="I104" s="492" t="s">
        <v>842</v>
      </c>
      <c r="J104" s="462" t="s">
        <v>271</v>
      </c>
      <c r="K104" s="462" t="s">
        <v>271</v>
      </c>
      <c r="L104" s="522" t="str">
        <f>$L$75</f>
        <v>パイロットスタチン顆粒</v>
      </c>
      <c r="M104" s="521" t="str">
        <f>$M$75</f>
        <v>顆粒剤</v>
      </c>
      <c r="N104" s="522"/>
      <c r="O104" s="524" t="str">
        <f>$O$75</f>
        <v>浦安ジブリ製薬</v>
      </c>
      <c r="P104" s="462" t="s">
        <v>271</v>
      </c>
      <c r="Q104" s="462" t="s">
        <v>271</v>
      </c>
      <c r="R104" s="462"/>
      <c r="S104" s="462"/>
      <c r="T104" s="462"/>
      <c r="U104" s="153"/>
    </row>
    <row r="105" spans="1:21" ht="15" customHeight="1">
      <c r="A105" s="643" t="s">
        <v>790</v>
      </c>
      <c r="B105" s="644"/>
      <c r="C105" s="644"/>
      <c r="D105" s="644"/>
      <c r="E105" s="644"/>
      <c r="F105" s="644"/>
      <c r="G105" s="644"/>
      <c r="H105" s="644"/>
      <c r="I105" s="645"/>
      <c r="J105" s="462" t="s">
        <v>271</v>
      </c>
      <c r="K105" s="462" t="s">
        <v>271</v>
      </c>
      <c r="L105" s="522"/>
      <c r="M105" s="522"/>
      <c r="N105" s="522"/>
      <c r="O105" s="524"/>
      <c r="P105" s="462" t="s">
        <v>271</v>
      </c>
      <c r="Q105" s="462" t="s">
        <v>271</v>
      </c>
      <c r="R105" s="462"/>
      <c r="S105" s="462"/>
      <c r="T105" s="462"/>
      <c r="U105" s="153"/>
    </row>
    <row r="106" spans="1:21" ht="15" hidden="1" customHeight="1">
      <c r="A106" s="475" t="s">
        <v>791</v>
      </c>
      <c r="B106" s="476" t="s">
        <v>792</v>
      </c>
      <c r="C106" s="517">
        <v>1000</v>
      </c>
      <c r="D106" s="484"/>
      <c r="E106" s="479">
        <f>$E$67</f>
        <v>3</v>
      </c>
      <c r="F106" s="479" t="s">
        <v>1827</v>
      </c>
      <c r="G106" s="485" t="s">
        <v>793</v>
      </c>
      <c r="H106" s="485" t="s">
        <v>663</v>
      </c>
      <c r="I106" s="487" t="s">
        <v>843</v>
      </c>
      <c r="J106" s="164" t="s">
        <v>271</v>
      </c>
      <c r="K106" s="164" t="s">
        <v>271</v>
      </c>
      <c r="L106" s="367" t="str">
        <f>$L$75</f>
        <v>パイロットスタチン顆粒</v>
      </c>
      <c r="M106" s="365" t="str">
        <f>$M$75</f>
        <v>顆粒剤</v>
      </c>
      <c r="N106" s="366"/>
      <c r="O106" s="368" t="str">
        <f>$O$75</f>
        <v>浦安ジブリ製薬</v>
      </c>
      <c r="P106" s="164" t="s">
        <v>271</v>
      </c>
      <c r="Q106" s="164" t="s">
        <v>271</v>
      </c>
      <c r="R106" s="164"/>
      <c r="S106" s="164"/>
      <c r="T106" s="356"/>
      <c r="U106" s="153"/>
    </row>
    <row r="107" spans="1:21" ht="15" hidden="1" customHeight="1">
      <c r="A107" s="475" t="s">
        <v>795</v>
      </c>
      <c r="B107" s="476" t="s">
        <v>796</v>
      </c>
      <c r="C107" s="517">
        <v>1000</v>
      </c>
      <c r="D107" s="484"/>
      <c r="E107" s="479">
        <f t="shared" ref="E107:E110" si="38">$E$67</f>
        <v>3</v>
      </c>
      <c r="F107" s="479" t="s">
        <v>1827</v>
      </c>
      <c r="G107" s="485" t="s">
        <v>797</v>
      </c>
      <c r="H107" s="485" t="s">
        <v>668</v>
      </c>
      <c r="I107" s="487" t="s">
        <v>844</v>
      </c>
      <c r="J107" s="164" t="s">
        <v>271</v>
      </c>
      <c r="K107" s="164" t="s">
        <v>271</v>
      </c>
      <c r="L107" s="367" t="str">
        <f t="shared" ref="L107:L111" si="39">$L$75</f>
        <v>パイロットスタチン顆粒</v>
      </c>
      <c r="M107" s="365" t="str">
        <f t="shared" ref="M107:M111" si="40">$M$75</f>
        <v>顆粒剤</v>
      </c>
      <c r="N107" s="366"/>
      <c r="O107" s="368" t="str">
        <f t="shared" ref="O107:O111" si="41">$O$75</f>
        <v>浦安ジブリ製薬</v>
      </c>
      <c r="P107" s="164" t="s">
        <v>271</v>
      </c>
      <c r="Q107" s="164" t="s">
        <v>271</v>
      </c>
      <c r="R107" s="164"/>
      <c r="S107" s="164"/>
      <c r="T107" s="356"/>
      <c r="U107" s="153"/>
    </row>
    <row r="108" spans="1:21" ht="15" hidden="1" customHeight="1">
      <c r="A108" s="475" t="s">
        <v>799</v>
      </c>
      <c r="B108" s="476" t="s">
        <v>800</v>
      </c>
      <c r="C108" s="517">
        <v>1000</v>
      </c>
      <c r="D108" s="484"/>
      <c r="E108" s="479">
        <f t="shared" si="38"/>
        <v>3</v>
      </c>
      <c r="F108" s="479" t="s">
        <v>1827</v>
      </c>
      <c r="G108" s="485" t="s">
        <v>801</v>
      </c>
      <c r="H108" s="485" t="s">
        <v>802</v>
      </c>
      <c r="I108" s="487" t="s">
        <v>845</v>
      </c>
      <c r="J108" s="164" t="s">
        <v>271</v>
      </c>
      <c r="K108" s="164" t="s">
        <v>271</v>
      </c>
      <c r="L108" s="367" t="str">
        <f t="shared" si="39"/>
        <v>パイロットスタチン顆粒</v>
      </c>
      <c r="M108" s="365" t="str">
        <f t="shared" si="40"/>
        <v>顆粒剤</v>
      </c>
      <c r="N108" s="366"/>
      <c r="O108" s="368" t="str">
        <f t="shared" si="41"/>
        <v>浦安ジブリ製薬</v>
      </c>
      <c r="P108" s="164" t="s">
        <v>271</v>
      </c>
      <c r="Q108" s="164" t="s">
        <v>271</v>
      </c>
      <c r="R108" s="362" t="s">
        <v>1760</v>
      </c>
      <c r="S108" s="164"/>
      <c r="T108" s="356"/>
      <c r="U108" s="153"/>
    </row>
    <row r="109" spans="1:21" ht="15" hidden="1" customHeight="1">
      <c r="A109" s="475" t="s">
        <v>804</v>
      </c>
      <c r="B109" s="476" t="s">
        <v>805</v>
      </c>
      <c r="C109" s="517">
        <v>2000</v>
      </c>
      <c r="D109" s="478"/>
      <c r="E109" s="479">
        <f t="shared" si="38"/>
        <v>3</v>
      </c>
      <c r="F109" s="479" t="s">
        <v>1752</v>
      </c>
      <c r="G109" s="480" t="s">
        <v>806</v>
      </c>
      <c r="H109" s="480" t="s">
        <v>673</v>
      </c>
      <c r="I109" s="480" t="s">
        <v>846</v>
      </c>
      <c r="J109" s="164"/>
      <c r="K109" s="164"/>
      <c r="L109" s="367" t="str">
        <f t="shared" si="39"/>
        <v>パイロットスタチン顆粒</v>
      </c>
      <c r="M109" s="365" t="str">
        <f t="shared" si="40"/>
        <v>顆粒剤</v>
      </c>
      <c r="N109" s="366"/>
      <c r="O109" s="368" t="str">
        <f t="shared" si="41"/>
        <v>浦安ジブリ製薬</v>
      </c>
      <c r="P109" s="164" t="s">
        <v>271</v>
      </c>
      <c r="Q109" s="164" t="s">
        <v>271</v>
      </c>
      <c r="R109" s="362" t="s">
        <v>267</v>
      </c>
      <c r="S109" s="164"/>
      <c r="T109" s="356"/>
      <c r="U109" s="153"/>
    </row>
    <row r="110" spans="1:21" ht="15" hidden="1" customHeight="1">
      <c r="A110" s="475" t="s">
        <v>808</v>
      </c>
      <c r="B110" s="476" t="s">
        <v>800</v>
      </c>
      <c r="C110" s="517">
        <v>2000</v>
      </c>
      <c r="D110" s="478"/>
      <c r="E110" s="479">
        <f t="shared" si="38"/>
        <v>3</v>
      </c>
      <c r="F110" s="479" t="s">
        <v>1827</v>
      </c>
      <c r="G110" s="480" t="s">
        <v>809</v>
      </c>
      <c r="H110" s="480" t="s">
        <v>677</v>
      </c>
      <c r="I110" s="480" t="s">
        <v>847</v>
      </c>
      <c r="J110" s="164"/>
      <c r="K110" s="164"/>
      <c r="L110" s="367" t="str">
        <f t="shared" si="39"/>
        <v>パイロットスタチン顆粒</v>
      </c>
      <c r="M110" s="365" t="str">
        <f t="shared" si="40"/>
        <v>顆粒剤</v>
      </c>
      <c r="N110" s="366"/>
      <c r="O110" s="368" t="str">
        <f t="shared" si="41"/>
        <v>浦安ジブリ製薬</v>
      </c>
      <c r="P110" s="164" t="s">
        <v>271</v>
      </c>
      <c r="Q110" s="164" t="s">
        <v>271</v>
      </c>
      <c r="R110" s="362" t="s">
        <v>268</v>
      </c>
      <c r="S110" s="164"/>
      <c r="T110" s="356"/>
      <c r="U110" s="153"/>
    </row>
    <row r="111" spans="1:21" ht="15" hidden="1" customHeight="1">
      <c r="A111" s="475" t="s">
        <v>811</v>
      </c>
      <c r="B111" s="476" t="s">
        <v>800</v>
      </c>
      <c r="C111" s="517">
        <v>4000</v>
      </c>
      <c r="D111" s="484"/>
      <c r="E111" s="479">
        <f t="shared" ref="E111" si="42">$E$6</f>
        <v>2</v>
      </c>
      <c r="F111" s="479" t="s">
        <v>1752</v>
      </c>
      <c r="G111" s="480" t="s">
        <v>812</v>
      </c>
      <c r="H111" s="480" t="s">
        <v>813</v>
      </c>
      <c r="I111" s="480" t="s">
        <v>848</v>
      </c>
      <c r="J111" s="164"/>
      <c r="K111" s="164"/>
      <c r="L111" s="367" t="str">
        <f t="shared" si="39"/>
        <v>パイロットスタチン顆粒</v>
      </c>
      <c r="M111" s="365" t="str">
        <f t="shared" si="40"/>
        <v>顆粒剤</v>
      </c>
      <c r="N111" s="366"/>
      <c r="O111" s="368" t="str">
        <f t="shared" si="41"/>
        <v>浦安ジブリ製薬</v>
      </c>
      <c r="P111" s="164" t="s">
        <v>271</v>
      </c>
      <c r="Q111" s="164" t="s">
        <v>271</v>
      </c>
      <c r="R111" s="362" t="s">
        <v>270</v>
      </c>
      <c r="S111" s="164"/>
      <c r="T111" s="356"/>
      <c r="U111" s="153"/>
    </row>
    <row r="112" spans="1:21" s="153" customFormat="1" ht="15" customHeight="1" collapsed="1">
      <c r="A112" s="438" t="s">
        <v>849</v>
      </c>
      <c r="B112" s="439"/>
      <c r="C112" s="486"/>
      <c r="D112" s="439"/>
      <c r="E112" s="439"/>
      <c r="F112" s="444"/>
      <c r="G112" s="444"/>
      <c r="H112" s="444"/>
      <c r="I112" s="440"/>
      <c r="J112" s="437" t="s">
        <v>271</v>
      </c>
      <c r="K112" s="437" t="s">
        <v>271</v>
      </c>
      <c r="L112" s="437" t="s">
        <v>271</v>
      </c>
      <c r="M112" s="437" t="s">
        <v>271</v>
      </c>
      <c r="N112" s="437"/>
      <c r="O112" s="437" t="s">
        <v>271</v>
      </c>
      <c r="P112" s="437" t="s">
        <v>271</v>
      </c>
      <c r="Q112" s="437" t="s">
        <v>271</v>
      </c>
      <c r="R112" s="437"/>
      <c r="S112" s="437"/>
      <c r="T112" s="437"/>
    </row>
    <row r="113" spans="1:20" s="153" customFormat="1" ht="15" customHeight="1">
      <c r="A113" s="643" t="s">
        <v>850</v>
      </c>
      <c r="B113" s="644"/>
      <c r="C113" s="644"/>
      <c r="D113" s="644"/>
      <c r="E113" s="644"/>
      <c r="F113" s="644"/>
      <c r="G113" s="644"/>
      <c r="H113" s="644"/>
      <c r="I113" s="645"/>
      <c r="J113" s="462" t="s">
        <v>271</v>
      </c>
      <c r="K113" s="462" t="s">
        <v>271</v>
      </c>
      <c r="L113" s="462" t="s">
        <v>271</v>
      </c>
      <c r="M113" s="462" t="s">
        <v>271</v>
      </c>
      <c r="N113" s="462"/>
      <c r="O113" s="462" t="s">
        <v>271</v>
      </c>
      <c r="P113" s="462" t="s">
        <v>271</v>
      </c>
      <c r="Q113" s="462" t="s">
        <v>271</v>
      </c>
      <c r="R113" s="462"/>
      <c r="S113" s="462"/>
      <c r="T113" s="462"/>
    </row>
    <row r="114" spans="1:20" s="153" customFormat="1" ht="15.75" hidden="1">
      <c r="A114" s="466" t="s">
        <v>851</v>
      </c>
      <c r="B114" s="467" t="s">
        <v>852</v>
      </c>
      <c r="C114" s="497">
        <v>1000</v>
      </c>
      <c r="D114" s="488"/>
      <c r="E114" s="258">
        <f>$E$6</f>
        <v>2</v>
      </c>
      <c r="F114" s="258" t="s">
        <v>1752</v>
      </c>
      <c r="G114" s="499" t="s">
        <v>853</v>
      </c>
      <c r="H114" s="499" t="s">
        <v>1759</v>
      </c>
      <c r="I114" s="469" t="s">
        <v>855</v>
      </c>
      <c r="J114" s="518"/>
      <c r="K114" s="518"/>
      <c r="L114" s="519"/>
      <c r="M114" s="519"/>
      <c r="N114" s="519"/>
      <c r="O114" s="519"/>
      <c r="P114" s="462" t="s">
        <v>271</v>
      </c>
      <c r="Q114" s="519" t="s">
        <v>1760</v>
      </c>
      <c r="R114" s="462"/>
      <c r="S114" s="462"/>
      <c r="T114" s="462"/>
    </row>
    <row r="115" spans="1:20" s="153" customFormat="1" ht="15.75" hidden="1">
      <c r="A115" s="466" t="s">
        <v>856</v>
      </c>
      <c r="B115" s="467" t="s">
        <v>857</v>
      </c>
      <c r="C115" s="497">
        <v>2000</v>
      </c>
      <c r="D115" s="488"/>
      <c r="E115" s="258">
        <f>$E$6</f>
        <v>2</v>
      </c>
      <c r="F115" s="258" t="s">
        <v>1752</v>
      </c>
      <c r="G115" s="499" t="s">
        <v>858</v>
      </c>
      <c r="H115" s="499" t="s">
        <v>859</v>
      </c>
      <c r="I115" s="469" t="s">
        <v>860</v>
      </c>
      <c r="J115" s="519"/>
      <c r="K115" s="519"/>
      <c r="L115" s="519"/>
      <c r="M115" s="518"/>
      <c r="N115" s="518"/>
      <c r="O115" s="518"/>
      <c r="P115" s="462" t="s">
        <v>271</v>
      </c>
      <c r="Q115" s="520" t="s">
        <v>1761</v>
      </c>
      <c r="R115" s="462"/>
      <c r="S115" s="462"/>
      <c r="T115" s="462"/>
    </row>
    <row r="116" spans="1:20" s="153" customFormat="1" ht="15.75" hidden="1">
      <c r="A116" s="466" t="s">
        <v>861</v>
      </c>
      <c r="B116" s="467" t="s">
        <v>857</v>
      </c>
      <c r="C116" s="497">
        <v>3000</v>
      </c>
      <c r="D116" s="488"/>
      <c r="E116" s="258">
        <f>$E$6</f>
        <v>2</v>
      </c>
      <c r="F116" s="258" t="s">
        <v>1752</v>
      </c>
      <c r="G116" s="499" t="s">
        <v>862</v>
      </c>
      <c r="H116" s="499" t="s">
        <v>863</v>
      </c>
      <c r="I116" s="469" t="s">
        <v>864</v>
      </c>
      <c r="J116" s="519"/>
      <c r="K116" s="519"/>
      <c r="L116" s="518"/>
      <c r="M116" s="518"/>
      <c r="N116" s="518"/>
      <c r="O116" s="518"/>
      <c r="P116" s="462" t="s">
        <v>271</v>
      </c>
      <c r="Q116" s="520" t="s">
        <v>1762</v>
      </c>
      <c r="R116" s="462"/>
      <c r="S116" s="462"/>
      <c r="T116" s="462"/>
    </row>
    <row r="117" spans="1:20" s="153" customFormat="1" ht="15" customHeight="1">
      <c r="A117" s="643" t="s">
        <v>865</v>
      </c>
      <c r="B117" s="644"/>
      <c r="C117" s="644"/>
      <c r="D117" s="644"/>
      <c r="E117" s="644"/>
      <c r="F117" s="644"/>
      <c r="G117" s="644"/>
      <c r="H117" s="644"/>
      <c r="I117" s="645"/>
      <c r="J117" s="462" t="s">
        <v>271</v>
      </c>
      <c r="K117" s="462" t="s">
        <v>271</v>
      </c>
      <c r="L117" s="462" t="s">
        <v>271</v>
      </c>
      <c r="M117" s="462" t="s">
        <v>271</v>
      </c>
      <c r="N117" s="462"/>
      <c r="O117" s="462" t="s">
        <v>271</v>
      </c>
      <c r="P117" s="462" t="s">
        <v>271</v>
      </c>
      <c r="Q117" s="462" t="s">
        <v>271</v>
      </c>
      <c r="R117" s="462"/>
      <c r="S117" s="462"/>
      <c r="T117" s="462"/>
    </row>
    <row r="118" spans="1:20" s="153" customFormat="1" ht="15.75" hidden="1">
      <c r="A118" s="466" t="s">
        <v>866</v>
      </c>
      <c r="B118" s="467" t="s">
        <v>867</v>
      </c>
      <c r="C118" s="497">
        <v>1000</v>
      </c>
      <c r="D118" s="488"/>
      <c r="E118" s="258">
        <f>$E$6</f>
        <v>2</v>
      </c>
      <c r="F118" s="258" t="s">
        <v>1752</v>
      </c>
      <c r="G118" s="499" t="s">
        <v>868</v>
      </c>
      <c r="H118" s="499" t="s">
        <v>1763</v>
      </c>
      <c r="I118" s="469" t="s">
        <v>870</v>
      </c>
      <c r="J118" s="518"/>
      <c r="K118" s="518"/>
      <c r="L118" s="462" t="s">
        <v>271</v>
      </c>
      <c r="M118" s="462" t="s">
        <v>271</v>
      </c>
      <c r="N118" s="462"/>
      <c r="O118" s="462" t="s">
        <v>271</v>
      </c>
      <c r="P118" s="462" t="s">
        <v>271</v>
      </c>
      <c r="Q118" s="462" t="s">
        <v>271</v>
      </c>
      <c r="R118" s="462"/>
      <c r="S118" s="462"/>
      <c r="T118" s="462"/>
    </row>
    <row r="119" spans="1:20" s="153" customFormat="1" ht="15.75" hidden="1">
      <c r="A119" s="466" t="s">
        <v>871</v>
      </c>
      <c r="B119" s="467" t="s">
        <v>867</v>
      </c>
      <c r="C119" s="497">
        <v>2000</v>
      </c>
      <c r="D119" s="488"/>
      <c r="E119" s="258">
        <f>$E$6</f>
        <v>2</v>
      </c>
      <c r="F119" s="258" t="s">
        <v>1752</v>
      </c>
      <c r="G119" s="499" t="s">
        <v>872</v>
      </c>
      <c r="H119" s="499" t="s">
        <v>873</v>
      </c>
      <c r="I119" s="469" t="s">
        <v>874</v>
      </c>
      <c r="J119" s="462" t="s">
        <v>271</v>
      </c>
      <c r="K119" s="462" t="s">
        <v>271</v>
      </c>
      <c r="L119" s="462" t="s">
        <v>271</v>
      </c>
      <c r="M119" s="518"/>
      <c r="N119" s="518"/>
      <c r="O119" s="518"/>
      <c r="P119" s="462" t="s">
        <v>271</v>
      </c>
      <c r="Q119" s="462" t="s">
        <v>271</v>
      </c>
      <c r="R119" s="462"/>
      <c r="S119" s="462"/>
      <c r="T119" s="462"/>
    </row>
    <row r="120" spans="1:20" s="153" customFormat="1" ht="15.75" hidden="1">
      <c r="A120" s="466" t="s">
        <v>875</v>
      </c>
      <c r="B120" s="467" t="s">
        <v>867</v>
      </c>
      <c r="C120" s="468">
        <v>3000</v>
      </c>
      <c r="D120" s="488"/>
      <c r="E120" s="258">
        <f>$E$6</f>
        <v>2</v>
      </c>
      <c r="F120" s="258" t="s">
        <v>1752</v>
      </c>
      <c r="G120" s="499" t="s">
        <v>876</v>
      </c>
      <c r="H120" s="499" t="s">
        <v>877</v>
      </c>
      <c r="I120" s="469" t="s">
        <v>878</v>
      </c>
      <c r="J120" s="462" t="s">
        <v>271</v>
      </c>
      <c r="K120" s="462" t="s">
        <v>271</v>
      </c>
      <c r="L120" s="518"/>
      <c r="M120" s="518"/>
      <c r="N120" s="518"/>
      <c r="O120" s="518"/>
      <c r="P120" s="462" t="s">
        <v>271</v>
      </c>
      <c r="Q120" s="462" t="s">
        <v>271</v>
      </c>
      <c r="R120" s="462"/>
      <c r="S120" s="462"/>
      <c r="T120" s="462"/>
    </row>
    <row r="121" spans="1:20" s="153" customFormat="1" ht="15" customHeight="1">
      <c r="A121" s="643" t="s">
        <v>879</v>
      </c>
      <c r="B121" s="644"/>
      <c r="C121" s="644"/>
      <c r="D121" s="644"/>
      <c r="E121" s="644"/>
      <c r="F121" s="644"/>
      <c r="G121" s="644"/>
      <c r="H121" s="644"/>
      <c r="I121" s="645"/>
      <c r="J121" s="462" t="s">
        <v>271</v>
      </c>
      <c r="K121" s="462" t="s">
        <v>271</v>
      </c>
      <c r="L121" s="462" t="s">
        <v>271</v>
      </c>
      <c r="M121" s="462" t="s">
        <v>271</v>
      </c>
      <c r="N121" s="462"/>
      <c r="O121" s="462" t="s">
        <v>271</v>
      </c>
      <c r="P121" s="462" t="s">
        <v>271</v>
      </c>
      <c r="Q121" s="462" t="s">
        <v>271</v>
      </c>
      <c r="R121" s="462"/>
      <c r="S121" s="462"/>
      <c r="T121" s="462"/>
    </row>
    <row r="122" spans="1:20" s="153" customFormat="1" ht="15" hidden="1" customHeight="1">
      <c r="A122" s="475" t="s">
        <v>880</v>
      </c>
      <c r="B122" s="476" t="s">
        <v>881</v>
      </c>
      <c r="C122" s="517">
        <v>1000</v>
      </c>
      <c r="D122" s="484"/>
      <c r="E122" s="479">
        <f>$E$6</f>
        <v>2</v>
      </c>
      <c r="F122" s="479" t="s">
        <v>1752</v>
      </c>
      <c r="G122" s="480" t="s">
        <v>882</v>
      </c>
      <c r="H122" s="480" t="s">
        <v>883</v>
      </c>
      <c r="I122" s="480" t="s">
        <v>884</v>
      </c>
      <c r="J122" s="164" t="s">
        <v>271</v>
      </c>
      <c r="K122" s="164" t="s">
        <v>271</v>
      </c>
      <c r="L122" s="164" t="s">
        <v>271</v>
      </c>
      <c r="M122" s="164" t="s">
        <v>271</v>
      </c>
      <c r="N122" s="164"/>
      <c r="O122" s="164" t="s">
        <v>271</v>
      </c>
      <c r="P122" s="371" t="s">
        <v>160</v>
      </c>
      <c r="Q122" s="372" t="s">
        <v>271</v>
      </c>
      <c r="R122" s="164"/>
      <c r="S122" s="164"/>
      <c r="T122" s="356"/>
    </row>
    <row r="123" spans="1:20" s="153" customFormat="1" ht="15" customHeight="1" collapsed="1">
      <c r="A123" s="632" t="s">
        <v>885</v>
      </c>
      <c r="B123" s="633"/>
      <c r="C123" s="633"/>
      <c r="D123" s="633"/>
      <c r="E123" s="633"/>
      <c r="F123" s="633"/>
      <c r="G123" s="633"/>
      <c r="H123" s="633"/>
      <c r="I123" s="634"/>
      <c r="J123" s="437" t="s">
        <v>271</v>
      </c>
      <c r="K123" s="437" t="s">
        <v>271</v>
      </c>
      <c r="L123" s="437" t="s">
        <v>271</v>
      </c>
      <c r="M123" s="437" t="s">
        <v>271</v>
      </c>
      <c r="N123" s="437"/>
      <c r="O123" s="437" t="s">
        <v>271</v>
      </c>
      <c r="P123" s="437" t="s">
        <v>271</v>
      </c>
      <c r="Q123" s="437" t="s">
        <v>271</v>
      </c>
      <c r="R123" s="437"/>
      <c r="S123" s="437"/>
      <c r="T123" s="437"/>
    </row>
    <row r="124" spans="1:20" s="153" customFormat="1" ht="15" customHeight="1">
      <c r="A124" s="164" t="s">
        <v>886</v>
      </c>
      <c r="B124" s="164" t="s">
        <v>271</v>
      </c>
      <c r="C124" s="164" t="s">
        <v>271</v>
      </c>
      <c r="D124" s="164"/>
      <c r="E124" s="164" t="s">
        <v>271</v>
      </c>
      <c r="F124" s="164" t="s">
        <v>271</v>
      </c>
      <c r="G124" s="164" t="s">
        <v>271</v>
      </c>
      <c r="H124" s="164" t="s">
        <v>271</v>
      </c>
      <c r="I124" s="353" t="s">
        <v>271</v>
      </c>
      <c r="J124" s="164" t="s">
        <v>271</v>
      </c>
      <c r="K124" s="164" t="s">
        <v>271</v>
      </c>
      <c r="L124" s="164" t="s">
        <v>271</v>
      </c>
      <c r="M124" s="164" t="s">
        <v>271</v>
      </c>
      <c r="N124" s="164"/>
      <c r="O124" s="164" t="s">
        <v>271</v>
      </c>
      <c r="P124" s="164" t="s">
        <v>271</v>
      </c>
      <c r="Q124" s="164" t="s">
        <v>271</v>
      </c>
      <c r="R124" s="164"/>
      <c r="S124" s="164"/>
      <c r="T124" s="164"/>
    </row>
    <row r="125" spans="1:20" s="153" customFormat="1" ht="15" customHeight="1">
      <c r="A125" s="632" t="s">
        <v>887</v>
      </c>
      <c r="B125" s="646"/>
      <c r="C125" s="646"/>
      <c r="D125" s="646"/>
      <c r="E125" s="646"/>
      <c r="F125" s="646"/>
      <c r="G125" s="646"/>
      <c r="H125" s="646"/>
      <c r="I125" s="647"/>
      <c r="J125" s="437" t="s">
        <v>271</v>
      </c>
      <c r="K125" s="437" t="s">
        <v>271</v>
      </c>
      <c r="L125" s="437" t="s">
        <v>271</v>
      </c>
      <c r="M125" s="437" t="s">
        <v>271</v>
      </c>
      <c r="N125" s="437"/>
      <c r="O125" s="437" t="s">
        <v>271</v>
      </c>
      <c r="P125" s="437" t="s">
        <v>271</v>
      </c>
      <c r="Q125" s="437" t="s">
        <v>271</v>
      </c>
      <c r="R125" s="437"/>
      <c r="S125" s="437"/>
      <c r="T125" s="437"/>
    </row>
    <row r="126" spans="1:20" s="153" customFormat="1" ht="15" hidden="1" customHeight="1">
      <c r="A126" s="374" t="s">
        <v>888</v>
      </c>
      <c r="B126" s="350" t="s">
        <v>889</v>
      </c>
      <c r="C126" s="355">
        <v>1000</v>
      </c>
      <c r="D126" s="357"/>
      <c r="E126" s="162">
        <f>$E$6</f>
        <v>2</v>
      </c>
      <c r="F126" s="162" t="s">
        <v>1752</v>
      </c>
      <c r="G126" s="354" t="s">
        <v>890</v>
      </c>
      <c r="H126" s="354" t="s">
        <v>891</v>
      </c>
      <c r="I126" s="101" t="s">
        <v>892</v>
      </c>
      <c r="J126" s="164" t="s">
        <v>271</v>
      </c>
      <c r="K126" s="164" t="s">
        <v>271</v>
      </c>
      <c r="L126" s="164" t="s">
        <v>271</v>
      </c>
      <c r="M126" s="164" t="s">
        <v>271</v>
      </c>
      <c r="N126" s="164"/>
      <c r="O126" s="164" t="s">
        <v>271</v>
      </c>
      <c r="P126" s="164" t="s">
        <v>271</v>
      </c>
      <c r="Q126" s="164" t="s">
        <v>271</v>
      </c>
      <c r="R126" s="164"/>
      <c r="S126" s="164"/>
      <c r="T126" s="356"/>
    </row>
    <row r="127" spans="1:20" s="153" customFormat="1" ht="15" hidden="1" customHeight="1">
      <c r="A127" s="374" t="s">
        <v>893</v>
      </c>
      <c r="B127" s="350" t="s">
        <v>889</v>
      </c>
      <c r="C127" s="355">
        <v>2000</v>
      </c>
      <c r="D127" s="357"/>
      <c r="E127" s="162">
        <f>$E$6</f>
        <v>2</v>
      </c>
      <c r="F127" s="162" t="s">
        <v>1752</v>
      </c>
      <c r="G127" s="354" t="s">
        <v>894</v>
      </c>
      <c r="H127" s="354" t="s">
        <v>895</v>
      </c>
      <c r="I127" s="101" t="s">
        <v>896</v>
      </c>
      <c r="J127" s="164" t="s">
        <v>271</v>
      </c>
      <c r="K127" s="164" t="s">
        <v>271</v>
      </c>
      <c r="L127" s="164" t="s">
        <v>271</v>
      </c>
      <c r="M127" s="164" t="s">
        <v>271</v>
      </c>
      <c r="N127" s="164"/>
      <c r="O127" s="164" t="s">
        <v>271</v>
      </c>
      <c r="P127" s="164" t="s">
        <v>271</v>
      </c>
      <c r="Q127" s="164" t="s">
        <v>271</v>
      </c>
      <c r="R127" s="164"/>
      <c r="S127" s="164"/>
      <c r="T127" s="356"/>
    </row>
    <row r="128" spans="1:20" s="153" customFormat="1" ht="15" hidden="1" customHeight="1">
      <c r="A128" s="374" t="s">
        <v>897</v>
      </c>
      <c r="B128" s="350" t="s">
        <v>889</v>
      </c>
      <c r="C128" s="355">
        <v>3000</v>
      </c>
      <c r="D128" s="357"/>
      <c r="E128" s="162">
        <f>$E$6</f>
        <v>2</v>
      </c>
      <c r="F128" s="162" t="s">
        <v>1752</v>
      </c>
      <c r="G128" s="354" t="s">
        <v>898</v>
      </c>
      <c r="H128" s="354" t="s">
        <v>899</v>
      </c>
      <c r="I128" s="101" t="s">
        <v>900</v>
      </c>
      <c r="J128" s="164" t="s">
        <v>271</v>
      </c>
      <c r="K128" s="164" t="s">
        <v>271</v>
      </c>
      <c r="L128" s="164" t="s">
        <v>271</v>
      </c>
      <c r="M128" s="164" t="s">
        <v>271</v>
      </c>
      <c r="N128" s="164"/>
      <c r="O128" s="164" t="s">
        <v>271</v>
      </c>
      <c r="P128" s="164" t="s">
        <v>271</v>
      </c>
      <c r="Q128" s="164" t="s">
        <v>271</v>
      </c>
      <c r="R128" s="164"/>
      <c r="S128" s="164"/>
      <c r="T128" s="356"/>
    </row>
  </sheetData>
  <mergeCells count="30">
    <mergeCell ref="A125:I125"/>
    <mergeCell ref="A76:I76"/>
    <mergeCell ref="A78:I78"/>
    <mergeCell ref="A84:I84"/>
    <mergeCell ref="A94:I94"/>
    <mergeCell ref="A101:I101"/>
    <mergeCell ref="A103:I103"/>
    <mergeCell ref="A105:I105"/>
    <mergeCell ref="A113:I113"/>
    <mergeCell ref="A117:I117"/>
    <mergeCell ref="A121:I121"/>
    <mergeCell ref="A123:I123"/>
    <mergeCell ref="A74:I74"/>
    <mergeCell ref="A25:I25"/>
    <mergeCell ref="A27:I27"/>
    <mergeCell ref="A29:I29"/>
    <mergeCell ref="A35:I35"/>
    <mergeCell ref="A37:I37"/>
    <mergeCell ref="A39:I39"/>
    <mergeCell ref="A45:I45"/>
    <mergeCell ref="A55:I55"/>
    <mergeCell ref="A62:I62"/>
    <mergeCell ref="A64:I64"/>
    <mergeCell ref="A66:I66"/>
    <mergeCell ref="A19:I19"/>
    <mergeCell ref="A3:I3"/>
    <mergeCell ref="A4:I4"/>
    <mergeCell ref="A5:I5"/>
    <mergeCell ref="A9:I9"/>
    <mergeCell ref="A16:I16"/>
  </mergeCells>
  <phoneticPr fontId="3"/>
  <conditionalFormatting sqref="A3:A5 A9 A16 A19 A25 A27 A29 A34:A35 A37 A39 A45 A55 A62 A64 A66 A123 A125">
    <cfRule type="expression" dxfId="108" priority="300">
      <formula>#REF!="×"</formula>
    </cfRule>
  </conditionalFormatting>
  <conditionalFormatting sqref="A5 A9 A16 A19 A25 A27 A29">
    <cfRule type="expression" dxfId="107" priority="301">
      <formula>#REF!="×"</formula>
    </cfRule>
  </conditionalFormatting>
  <conditionalFormatting sqref="A35 A37 A39 A45 A55 A62 A64 A66">
    <cfRule type="expression" dxfId="106" priority="303">
      <formula>#REF!="×"</formula>
    </cfRule>
  </conditionalFormatting>
  <conditionalFormatting sqref="A73:A94">
    <cfRule type="expression" dxfId="105" priority="158">
      <formula>#REF!="×"</formula>
    </cfRule>
  </conditionalFormatting>
  <conditionalFormatting sqref="A101 A103 B106:B108">
    <cfRule type="expression" dxfId="104" priority="297">
      <formula>#REF!="×"</formula>
    </cfRule>
    <cfRule type="expression" dxfId="103" priority="298">
      <formula>#REF!="×"</formula>
    </cfRule>
  </conditionalFormatting>
  <conditionalFormatting sqref="A105:A108">
    <cfRule type="expression" dxfId="102" priority="155">
      <formula>#REF!="×"</formula>
    </cfRule>
    <cfRule type="expression" dxfId="101" priority="156">
      <formula>#REF!="×"</formula>
    </cfRule>
  </conditionalFormatting>
  <conditionalFormatting sqref="A112:A121 D89 D6:D8 D10:D15 D17:D18 D21:D24 D26 D28 D63 D65 D67:D69 D72 D75 D114:D116 D118:D120 D122 D126:D128">
    <cfRule type="expression" dxfId="100" priority="295">
      <formula>#REF!="×"</formula>
    </cfRule>
  </conditionalFormatting>
  <conditionalFormatting sqref="A116:A117">
    <cfRule type="expression" dxfId="99" priority="185">
      <formula>#REF!="×"</formula>
    </cfRule>
    <cfRule type="expression" dxfId="98" priority="186">
      <formula>#REF!="×"</formula>
    </cfRule>
  </conditionalFormatting>
  <conditionalFormatting sqref="A117 A113">
    <cfRule type="expression" dxfId="97" priority="192">
      <formula>#REF!="×"</formula>
    </cfRule>
  </conditionalFormatting>
  <conditionalFormatting sqref="A117">
    <cfRule type="expression" dxfId="96" priority="189">
      <formula>#REF!="×"</formula>
    </cfRule>
    <cfRule type="expression" dxfId="95" priority="190">
      <formula>#REF!="×"</formula>
    </cfRule>
    <cfRule type="expression" dxfId="94" priority="191">
      <formula>#REF!="×"</formula>
    </cfRule>
  </conditionalFormatting>
  <conditionalFormatting sqref="A121">
    <cfRule type="expression" dxfId="93" priority="302">
      <formula>#REF!="×"</formula>
    </cfRule>
  </conditionalFormatting>
  <conditionalFormatting sqref="A65:B65">
    <cfRule type="expression" dxfId="92" priority="285">
      <formula>#REF!="×"</formula>
    </cfRule>
    <cfRule type="expression" dxfId="91" priority="286">
      <formula>#REF!="×"</formula>
    </cfRule>
  </conditionalFormatting>
  <conditionalFormatting sqref="A67:B70 B71:B72 A71:A94">
    <cfRule type="expression" dxfId="90" priority="147">
      <formula>#REF!="×"</formula>
    </cfRule>
  </conditionalFormatting>
  <conditionalFormatting sqref="A67:B72">
    <cfRule type="expression" dxfId="89" priority="148">
      <formula>#REF!="×"</formula>
    </cfRule>
  </conditionalFormatting>
  <conditionalFormatting sqref="A109:B109 B110:B111 A110:A113">
    <cfRule type="expression" dxfId="88" priority="131">
      <formula>#REF!="×"</formula>
    </cfRule>
  </conditionalFormatting>
  <conditionalFormatting sqref="A109:B111">
    <cfRule type="expression" dxfId="87" priority="132">
      <formula>#REF!="×"</formula>
    </cfRule>
  </conditionalFormatting>
  <conditionalFormatting sqref="A6:C8">
    <cfRule type="expression" dxfId="86" priority="251">
      <formula>#REF!="×"</formula>
    </cfRule>
    <cfRule type="expression" dxfId="85" priority="252">
      <formula>#REF!="×"</formula>
    </cfRule>
  </conditionalFormatting>
  <conditionalFormatting sqref="A10:C15">
    <cfRule type="expression" dxfId="84" priority="255">
      <formula>#REF!="×"</formula>
    </cfRule>
    <cfRule type="expression" dxfId="83" priority="256">
      <formula>#REF!="×"</formula>
    </cfRule>
  </conditionalFormatting>
  <conditionalFormatting sqref="A17:C18">
    <cfRule type="expression" dxfId="82" priority="125">
      <formula>#REF!="×"</formula>
    </cfRule>
    <cfRule type="expression" dxfId="81" priority="126">
      <formula>#REF!="×"</formula>
    </cfRule>
  </conditionalFormatting>
  <conditionalFormatting sqref="A20:C24">
    <cfRule type="expression" dxfId="80" priority="119">
      <formula>#REF!="×"</formula>
    </cfRule>
    <cfRule type="expression" dxfId="79" priority="120">
      <formula>#REF!="×"</formula>
    </cfRule>
  </conditionalFormatting>
  <conditionalFormatting sqref="A26:C26">
    <cfRule type="expression" dxfId="78" priority="117">
      <formula>#REF!="×"</formula>
    </cfRule>
    <cfRule type="expression" dxfId="77" priority="118">
      <formula>#REF!="×"</formula>
    </cfRule>
  </conditionalFormatting>
  <conditionalFormatting sqref="A28:C28">
    <cfRule type="expression" dxfId="76" priority="115">
      <formula>#REF!="×"</formula>
    </cfRule>
    <cfRule type="expression" dxfId="75" priority="116">
      <formula>#REF!="×"</formula>
    </cfRule>
  </conditionalFormatting>
  <conditionalFormatting sqref="A30:C33">
    <cfRule type="expression" dxfId="74" priority="113">
      <formula>#REF!="×"</formula>
    </cfRule>
    <cfRule type="expression" dxfId="73" priority="114">
      <formula>#REF!="×"</formula>
    </cfRule>
  </conditionalFormatting>
  <conditionalFormatting sqref="A63:C63">
    <cfRule type="expression" dxfId="72" priority="87">
      <formula>#REF!="×"</formula>
    </cfRule>
    <cfRule type="expression" dxfId="71" priority="88">
      <formula>#REF!="×"</formula>
    </cfRule>
  </conditionalFormatting>
  <conditionalFormatting sqref="A114:C115">
    <cfRule type="expression" dxfId="70" priority="183">
      <formula>#REF!="×"</formula>
    </cfRule>
    <cfRule type="expression" dxfId="69" priority="184">
      <formula>#REF!="×"</formula>
    </cfRule>
  </conditionalFormatting>
  <conditionalFormatting sqref="A118:C120">
    <cfRule type="expression" dxfId="68" priority="165">
      <formula>#REF!="×"</formula>
    </cfRule>
    <cfRule type="expression" dxfId="67" priority="166">
      <formula>#REF!="×"</formula>
    </cfRule>
  </conditionalFormatting>
  <conditionalFormatting sqref="A122:C122">
    <cfRule type="expression" dxfId="66" priority="49">
      <formula>#REF!="×"</formula>
    </cfRule>
    <cfRule type="expression" dxfId="65" priority="50">
      <formula>#REF!="×"</formula>
    </cfRule>
  </conditionalFormatting>
  <conditionalFormatting sqref="A126:C128">
    <cfRule type="expression" dxfId="64" priority="289">
      <formula>#REF!="×"</formula>
    </cfRule>
    <cfRule type="expression" dxfId="63" priority="290">
      <formula>#REF!="×"</formula>
    </cfRule>
  </conditionalFormatting>
  <conditionalFormatting sqref="A36:I36">
    <cfRule type="expression" dxfId="62" priority="45">
      <formula>#REF!="×"</formula>
    </cfRule>
    <cfRule type="expression" dxfId="61" priority="46">
      <formula>#REF!="×"</formula>
    </cfRule>
  </conditionalFormatting>
  <conditionalFormatting sqref="A38:I38">
    <cfRule type="expression" dxfId="60" priority="43">
      <formula>#REF!="×"</formula>
    </cfRule>
    <cfRule type="expression" dxfId="59" priority="44">
      <formula>#REF!="×"</formula>
    </cfRule>
  </conditionalFormatting>
  <conditionalFormatting sqref="A40:I44">
    <cfRule type="expression" dxfId="58" priority="41">
      <formula>#REF!="×"</formula>
    </cfRule>
    <cfRule type="expression" dxfId="57" priority="42">
      <formula>#REF!="×"</formula>
    </cfRule>
  </conditionalFormatting>
  <conditionalFormatting sqref="A46:I54">
    <cfRule type="expression" dxfId="56" priority="39">
      <formula>#REF!="×"</formula>
    </cfRule>
    <cfRule type="expression" dxfId="55" priority="40">
      <formula>#REF!="×"</formula>
    </cfRule>
  </conditionalFormatting>
  <conditionalFormatting sqref="A56:I61">
    <cfRule type="expression" dxfId="54" priority="37">
      <formula>#REF!="×"</formula>
    </cfRule>
    <cfRule type="expression" dxfId="53" priority="38">
      <formula>#REF!="×"</formula>
    </cfRule>
  </conditionalFormatting>
  <conditionalFormatting sqref="A95:I100">
    <cfRule type="expression" dxfId="52" priority="27">
      <formula>#REF!="×"</formula>
    </cfRule>
    <cfRule type="expression" dxfId="51" priority="28">
      <formula>#REF!="×"</formula>
    </cfRule>
  </conditionalFormatting>
  <conditionalFormatting sqref="A102:I102 A104:I104">
    <cfRule type="expression" dxfId="50" priority="25">
      <formula>#REF!="×"</formula>
    </cfRule>
    <cfRule type="expression" dxfId="49" priority="26">
      <formula>#REF!="×"</formula>
    </cfRule>
  </conditionalFormatting>
  <conditionalFormatting sqref="B75:C75">
    <cfRule type="expression" dxfId="48" priority="79">
      <formula>#REF!="×"</formula>
    </cfRule>
    <cfRule type="expression" dxfId="47" priority="80">
      <formula>#REF!="×"</formula>
    </cfRule>
  </conditionalFormatting>
  <conditionalFormatting sqref="B116:C116">
    <cfRule type="expression" dxfId="46" priority="181">
      <formula>#REF!="×"</formula>
    </cfRule>
    <cfRule type="expression" dxfId="45" priority="182">
      <formula>#REF!="×"</formula>
    </cfRule>
  </conditionalFormatting>
  <conditionalFormatting sqref="B77:I77 B79:I83">
    <cfRule type="expression" dxfId="44" priority="31">
      <formula>#REF!="×"</formula>
    </cfRule>
    <cfRule type="expression" dxfId="43" priority="32">
      <formula>#REF!="×"</formula>
    </cfRule>
  </conditionalFormatting>
  <conditionalFormatting sqref="B85:I93">
    <cfRule type="expression" dxfId="42" priority="29">
      <formula>#REF!="×"</formula>
    </cfRule>
    <cfRule type="expression" dxfId="41" priority="30">
      <formula>#REF!="×"</formula>
    </cfRule>
  </conditionalFormatting>
  <conditionalFormatting sqref="C65">
    <cfRule type="expression" dxfId="40" priority="85">
      <formula>#REF!="×"</formula>
    </cfRule>
    <cfRule type="expression" dxfId="39" priority="86">
      <formula>#REF!="×"</formula>
    </cfRule>
  </conditionalFormatting>
  <conditionalFormatting sqref="C67:C72">
    <cfRule type="expression" dxfId="38" priority="81">
      <formula>#REF!="×"</formula>
    </cfRule>
    <cfRule type="expression" dxfId="37" priority="82">
      <formula>#REF!="×"</formula>
    </cfRule>
  </conditionalFormatting>
  <conditionalFormatting sqref="C106:C110">
    <cfRule type="expression" dxfId="36" priority="51">
      <formula>#REF!="×"</formula>
    </cfRule>
    <cfRule type="expression" dxfId="35" priority="52">
      <formula>#REF!="×"</formula>
    </cfRule>
  </conditionalFormatting>
  <conditionalFormatting sqref="C111:D111">
    <cfRule type="expression" dxfId="34" priority="139">
      <formula>#REF!="×"</formula>
    </cfRule>
    <cfRule type="expression" dxfId="33" priority="140">
      <formula>#REF!="×"</formula>
    </cfRule>
  </conditionalFormatting>
  <conditionalFormatting sqref="D6:D8 D10:D15 D17:D18 D21:D24 D26 D28 D63 D65 D67:D69 D72 D75 D89 D114:D116 D118:D120 D122 D126:D128">
    <cfRule type="expression" dxfId="32" priority="296">
      <formula>#REF!="×"</formula>
    </cfRule>
  </conditionalFormatting>
  <conditionalFormatting sqref="D106:D108">
    <cfRule type="expression" dxfId="31" priority="203">
      <formula>#REF!="×"</formula>
    </cfRule>
    <cfRule type="expression" dxfId="30" priority="204">
      <formula>#REF!="×"</formula>
    </cfRule>
  </conditionalFormatting>
  <conditionalFormatting sqref="E6:I8">
    <cfRule type="expression" dxfId="29" priority="23">
      <formula>#REF!="×"</formula>
    </cfRule>
    <cfRule type="expression" dxfId="28" priority="24">
      <formula>#REF!="×"</formula>
    </cfRule>
  </conditionalFormatting>
  <conditionalFormatting sqref="E10:I15">
    <cfRule type="expression" dxfId="27" priority="17">
      <formula>#REF!="×"</formula>
    </cfRule>
    <cfRule type="expression" dxfId="26" priority="18">
      <formula>#REF!="×"</formula>
    </cfRule>
  </conditionalFormatting>
  <conditionalFormatting sqref="E17:I18">
    <cfRule type="expression" dxfId="25" priority="21">
      <formula>#REF!="×"</formula>
    </cfRule>
    <cfRule type="expression" dxfId="24" priority="22">
      <formula>#REF!="×"</formula>
    </cfRule>
  </conditionalFormatting>
  <conditionalFormatting sqref="E20:I24">
    <cfRule type="expression" dxfId="23" priority="15">
      <formula>#REF!="×"</formula>
    </cfRule>
    <cfRule type="expression" dxfId="22" priority="16">
      <formula>#REF!="×"</formula>
    </cfRule>
  </conditionalFormatting>
  <conditionalFormatting sqref="E26:I26">
    <cfRule type="expression" dxfId="21" priority="13">
      <formula>#REF!="×"</formula>
    </cfRule>
    <cfRule type="expression" dxfId="20" priority="14">
      <formula>#REF!="×"</formula>
    </cfRule>
  </conditionalFormatting>
  <conditionalFormatting sqref="E28:I28">
    <cfRule type="expression" dxfId="19" priority="11">
      <formula>#REF!="×"</formula>
    </cfRule>
    <cfRule type="expression" dxfId="18" priority="12">
      <formula>#REF!="×"</formula>
    </cfRule>
  </conditionalFormatting>
  <conditionalFormatting sqref="E30:I33">
    <cfRule type="expression" dxfId="17" priority="9">
      <formula>#REF!="×"</formula>
    </cfRule>
    <cfRule type="expression" dxfId="16" priority="10">
      <formula>#REF!="×"</formula>
    </cfRule>
  </conditionalFormatting>
  <conditionalFormatting sqref="E63:I63 E65:I65">
    <cfRule type="expression" dxfId="15" priority="35">
      <formula>#REF!="×"</formula>
    </cfRule>
    <cfRule type="expression" dxfId="14" priority="36">
      <formula>#REF!="×"</formula>
    </cfRule>
  </conditionalFormatting>
  <conditionalFormatting sqref="E67:I72">
    <cfRule type="expression" dxfId="13" priority="3">
      <formula>#REF!="×"</formula>
    </cfRule>
    <cfRule type="expression" dxfId="12" priority="4">
      <formula>#REF!="×"</formula>
    </cfRule>
  </conditionalFormatting>
  <conditionalFormatting sqref="E75:I75">
    <cfRule type="expression" dxfId="11" priority="33">
      <formula>#REF!="×"</formula>
    </cfRule>
    <cfRule type="expression" dxfId="10" priority="34">
      <formula>#REF!="×"</formula>
    </cfRule>
  </conditionalFormatting>
  <conditionalFormatting sqref="E106:I111">
    <cfRule type="expression" dxfId="9" priority="1">
      <formula>#REF!="×"</formula>
    </cfRule>
    <cfRule type="expression" dxfId="8" priority="2">
      <formula>#REF!="×"</formula>
    </cfRule>
  </conditionalFormatting>
  <conditionalFormatting sqref="E114:I116">
    <cfRule type="expression" dxfId="7" priority="7">
      <formula>#REF!="×"</formula>
    </cfRule>
    <cfRule type="expression" dxfId="6" priority="8">
      <formula>#REF!="×"</formula>
    </cfRule>
  </conditionalFormatting>
  <conditionalFormatting sqref="E118:I120">
    <cfRule type="expression" dxfId="5" priority="5">
      <formula>#REF!="×"</formula>
    </cfRule>
    <cfRule type="expression" dxfId="4" priority="6">
      <formula>#REF!="×"</formula>
    </cfRule>
  </conditionalFormatting>
  <conditionalFormatting sqref="E122:I122">
    <cfRule type="expression" dxfId="3" priority="19">
      <formula>#REF!="×"</formula>
    </cfRule>
    <cfRule type="expression" dxfId="2" priority="20">
      <formula>#REF!="×"</formula>
    </cfRule>
  </conditionalFormatting>
  <conditionalFormatting sqref="E126:I128">
    <cfRule type="expression" dxfId="1" priority="47">
      <formula>#REF!="×"</formula>
    </cfRule>
    <cfRule type="expression" dxfId="0" priority="48">
      <formula>#REF!="×"</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AD899751-EDDC-4AD3-B90A-67DBCA21659F}">
          <x14:formula1>
            <xm:f>'User-Defined KW Dropdown List'!$C$14:$J$14</xm:f>
          </x14:formula1>
          <xm:sqref>K21:K22</xm:sqref>
        </x14:dataValidation>
        <x14:dataValidation type="list" allowBlank="1" showInputMessage="1" showErrorMessage="1" xr:uid="{BF7C413A-ACA8-446F-A417-745A528CB3A5}">
          <x14:formula1>
            <xm:f>'User-Defined KW Dropdown List'!$C$13:$J$13</xm:f>
          </x14:formula1>
          <xm:sqref>J21:J22</xm:sqref>
        </x14:dataValidation>
        <x14:dataValidation type="list" allowBlank="1" showInputMessage="1" showErrorMessage="1" xr:uid="{8B330F7B-8CB0-49BF-9585-B006D9A9D4BC}">
          <x14:formula1>
            <xm:f>'ICH-JP CV Dropdown list'!$Q$5:$Q$10</xm:f>
          </x14:formula1>
          <xm:sqref>F21:F22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A0A1-4EF1-4984-B795-B9E0A298CCDC}">
  <sheetPr>
    <tabColor theme="9"/>
  </sheetPr>
  <dimension ref="A2:S152"/>
  <sheetViews>
    <sheetView topLeftCell="F1" zoomScale="70" zoomScaleNormal="70" workbookViewId="0">
      <selection activeCell="F1" sqref="F1"/>
    </sheetView>
  </sheetViews>
  <sheetFormatPr defaultRowHeight="18.75"/>
  <cols>
    <col min="1" max="1" width="18.875" bestFit="1" customWidth="1"/>
    <col min="2" max="2" width="36.375" customWidth="1"/>
    <col min="3" max="3" width="53.375" style="117" customWidth="1"/>
    <col min="4" max="5" width="34.375" style="117" customWidth="1"/>
    <col min="6" max="6" width="34.375" bestFit="1" customWidth="1"/>
    <col min="7" max="7" width="56.125" style="117" customWidth="1"/>
    <col min="8" max="9" width="34.375" bestFit="1" customWidth="1"/>
    <col min="10" max="10" width="34.375" style="117" bestFit="1" customWidth="1"/>
    <col min="11" max="11" width="34.375" style="117" customWidth="1"/>
    <col min="12" max="12" width="34.375" style="311" customWidth="1"/>
    <col min="13" max="13" width="38.125" style="312" bestFit="1" customWidth="1"/>
    <col min="14" max="14" width="51.25" style="312" bestFit="1" customWidth="1"/>
    <col min="15" max="15" width="35.125" style="312" bestFit="1" customWidth="1"/>
    <col min="16" max="16" width="35.625" bestFit="1" customWidth="1"/>
    <col min="17" max="17" width="9" style="312"/>
    <col min="18" max="18" width="21.125" style="312" bestFit="1" customWidth="1"/>
    <col min="19" max="19" width="9" style="312"/>
  </cols>
  <sheetData>
    <row r="2" spans="1:19">
      <c r="A2" s="121" t="s">
        <v>1829</v>
      </c>
      <c r="B2" t="s">
        <v>1830</v>
      </c>
      <c r="C2" s="117" t="s">
        <v>1831</v>
      </c>
      <c r="D2" s="117" t="s">
        <v>1832</v>
      </c>
      <c r="E2" s="117" t="s">
        <v>106</v>
      </c>
      <c r="F2" t="s">
        <v>1833</v>
      </c>
      <c r="G2" s="117" t="s">
        <v>1834</v>
      </c>
      <c r="H2" t="s">
        <v>1835</v>
      </c>
      <c r="I2" t="s">
        <v>1836</v>
      </c>
      <c r="J2" s="117" t="s">
        <v>1837</v>
      </c>
      <c r="K2" s="117" t="s">
        <v>96</v>
      </c>
      <c r="L2" s="311" t="str">
        <f>'ICH Document Type'!B1</f>
        <v>ICH Document Type</v>
      </c>
      <c r="M2" s="312" t="s">
        <v>1838</v>
      </c>
      <c r="N2" s="312" t="s">
        <v>1839</v>
      </c>
      <c r="O2" s="312" t="s">
        <v>1840</v>
      </c>
      <c r="P2" t="str">
        <f>'ICH Type of Control'!B1</f>
        <v>ICH Type of Control</v>
      </c>
      <c r="Q2" s="312" t="s">
        <v>1841</v>
      </c>
      <c r="R2" s="312" t="s">
        <v>1842</v>
      </c>
      <c r="S2" s="312" t="s">
        <v>1843</v>
      </c>
    </row>
    <row r="3" spans="1:19">
      <c r="A3" s="121" t="s">
        <v>1844</v>
      </c>
      <c r="B3" t="str">
        <f>'JP Submission Unit'!B4</f>
        <v>2.16.840.1.113883.3.989.5.1.3.3.1.1.2</v>
      </c>
      <c r="C3" s="117" t="str">
        <f>'JP Category Event'!B4</f>
        <v>2.16.840.1.113883.3.989.5.1.3.3.1.2.3</v>
      </c>
      <c r="D3" s="117" t="str">
        <f>'JP Initial Submission Type'!B4</f>
        <v>2.16.840.1.113883.3.989.5.1.3.3.1.3.2</v>
      </c>
      <c r="E3" s="117" t="str">
        <f>'JP Context of Use'!B4</f>
        <v>2.16.840.1.113883.3.989.5.1.3.3.1.4.3</v>
      </c>
      <c r="F3" t="str">
        <f>'JP Submission'!B4</f>
        <v>2.16.840.1.113883.3.989.5.1.3.3.1.5.2</v>
      </c>
      <c r="G3" s="117" t="str">
        <f>'JP Product Category'!B4</f>
        <v>2.16.840.1.113883.3.989.5.1.3.3.1.6.2</v>
      </c>
      <c r="H3" t="str">
        <f>'JP Substance Name Type'!B4</f>
        <v>2.16.840.1.113883.3.989.5.1.3.3.1.7.2</v>
      </c>
      <c r="I3" t="str">
        <f>'JP Application'!B4</f>
        <v>2.16.840.1.113883.3.989.5.1.3.3.1.8.2</v>
      </c>
      <c r="J3" s="117" t="str">
        <f>'JP Application Reference Reason'!B4</f>
        <v>2.16.840.1.113883.3.989.5.1.3.3.1.9.2</v>
      </c>
      <c r="K3" s="117" t="str">
        <f>'ICH Context of Use'!B4</f>
        <v>2.16.840.1.113883.3.989.2.2.1.1.4</v>
      </c>
      <c r="L3" s="311" t="str">
        <f>'ICH Document Type'!B4</f>
        <v>2.16.840.1.113883.3.989.2.2.1.3.3</v>
      </c>
      <c r="M3" s="312" t="str">
        <f>'ICH Duration'!B4</f>
        <v>2.16.840.1.113883.3.989.2.2.1.4.1</v>
      </c>
      <c r="N3" s="312" t="str">
        <f>'ICH Route of Admin'!B4</f>
        <v>2.16.840.1.113883.3.989.2.2.1.6.1</v>
      </c>
      <c r="O3" s="312" t="str">
        <f>'ICH Species'!B4</f>
        <v>2.16.840.1.113883.3.989.2.2.1.7.1</v>
      </c>
      <c r="P3" t="str">
        <f>'ICH Type of Control'!B4</f>
        <v>2.16.840.1.113883.3.989.2.2.1.10.1</v>
      </c>
    </row>
    <row r="5" spans="1:19">
      <c r="B5" t="str">
        <f>'JP Submission Unit'!A7</f>
        <v>jp_other</v>
      </c>
      <c r="C5" s="117" t="str">
        <f>'JP Category Event'!A7</f>
        <v>jp_other</v>
      </c>
      <c r="D5" s="117" t="str">
        <f>'JP Initial Submission Type'!A7</f>
        <v>jp_other</v>
      </c>
      <c r="E5" s="117" t="str">
        <f>IF(ISBLANK('JP Context of Use'!A7),"",'JP Context of Use'!A7)</f>
        <v>jp_other</v>
      </c>
      <c r="F5" t="str">
        <f>'JP Submission'!A7</f>
        <v>jp_other</v>
      </c>
      <c r="G5" s="117" t="str">
        <f>'JP Product Category'!A7</f>
        <v>jp_other</v>
      </c>
      <c r="H5" t="str">
        <f>'JP Substance Name Type'!A7</f>
        <v>jp_other</v>
      </c>
      <c r="I5" t="str">
        <f>'JP Application'!A7</f>
        <v>jp_other</v>
      </c>
      <c r="J5" s="117" t="str">
        <f>'JP Application Reference Reason'!A7</f>
        <v>jp_other</v>
      </c>
      <c r="K5" s="117" t="str">
        <f>IF(ISBLANK('ICH Context of Use'!A7),"",'ICH Context of Use'!A7)</f>
        <v>ich_2</v>
      </c>
      <c r="L5" s="311" t="str">
        <f>IF(ISBLANK('ICH Document Type'!A7),"",CONCATENATE(MID('ICH Document Type'!A7,19,10),"_",'ICH Document Type'!B7))</f>
        <v>1_preclinical study report</v>
      </c>
      <c r="M5" s="312" t="str">
        <f>IF(ISBLANK('ICH Duration'!B7),"",'ICH Duration'!B7)</f>
        <v>short</v>
      </c>
      <c r="N5" s="312" t="str">
        <f>IF(ISBLANK('ICH Route of Admin'!B7),"",'ICH Route of Admin'!B7)</f>
        <v>oral</v>
      </c>
      <c r="O5" s="312" t="str">
        <f>IF(ISBLANK('ICH Species'!B7),"",'ICH Species'!B7)</f>
        <v>mouse</v>
      </c>
      <c r="P5" t="str">
        <f>IF(ISBLANK('ICH Type of Control'!A7),"",CONCATENATE(MID('ICH Type of Control'!A7,21,10),"_",'ICH Type of Control'!B7))</f>
        <v>1_placebo</v>
      </c>
      <c r="Q5" s="312" t="s">
        <v>1825</v>
      </c>
      <c r="R5" s="312" t="s">
        <v>45</v>
      </c>
      <c r="S5" s="312" t="s">
        <v>1845</v>
      </c>
    </row>
    <row r="6" spans="1:19" ht="75">
      <c r="B6" t="str">
        <f>CONCATENATE('JP Submission Unit'!A8,"-",'JP Submission Unit'!C8)</f>
        <v>jp_ctd-eCTDの初版提出または改訂提出</v>
      </c>
      <c r="C6" s="117" t="str">
        <f>CONCATENATE('JP Category Event'!A8,"-",'JP Category Event'!C8)</f>
        <v>jp_initial-初版提出</v>
      </c>
      <c r="D6" s="117" t="str">
        <f>CONCATENATE('JP Initial Submission Type'!A8,"-",'JP Initial Submission Type'!C8)</f>
        <v>jp_initial_a-初版提出時に、CTD通知によって定められた資料及び申請電子データを、一つのeCTD v4.0 XML メッセージから参照して提出するeCTD。</v>
      </c>
      <c r="E6" s="117" t="str">
        <f>IF(ISBLANK('JP Context of Use'!A8),"",'JP Context of Use'!A8)</f>
        <v>jp_m1.1</v>
      </c>
      <c r="F6" t="str">
        <f>CONCATENATE('JP Submission'!A8,"-",'JP Submission'!C8)</f>
        <v>jp_original-正本提出</v>
      </c>
      <c r="G6" s="117" t="str">
        <f>CONCATENATE('JP Product Category'!A8,"-",'JP Product Category'!C8)</f>
        <v>jp_1_1-新有効成分含有医薬品</v>
      </c>
      <c r="H6" t="str">
        <f>CONCATENATE('JP Substance Name Type'!A8,"-",'JP Substance Name Type'!C8)</f>
        <v>jp_jan-JAN</v>
      </c>
      <c r="I6" t="str">
        <f>CONCATENATE('JP Application'!A8,"-",'JP Application'!C8)</f>
        <v>jp_nda-製造販売承認申請</v>
      </c>
      <c r="J6" s="117" t="str">
        <f>CONCATENATE('JP Application Reference Reason'!A8,"-",'JP Application Reference Reason'!C8)</f>
        <v>jp_pca-第1部13項　既承認医薬品に係る資料　に格納される文書を含む申請のeCTD受付番号</v>
      </c>
      <c r="K6" s="117" t="str">
        <f>IF(ISBLANK('ICH Context of Use'!A8),"",'ICH Context of Use'!A8)</f>
        <v>ich_2.2</v>
      </c>
      <c r="L6" s="311" t="str">
        <f>IF(ISBLANK('ICH Document Type'!A8),"",CONCATENATE(MID('ICH Document Type'!A8,19,10),"_",'ICH Document Type'!B8))</f>
        <v>2_legacy clinical study report</v>
      </c>
      <c r="M6" s="312" t="str">
        <f>IF(ISBLANK('ICH Duration'!B8),"",'ICH Duration'!B8)</f>
        <v>medium</v>
      </c>
      <c r="N6" s="312" t="str">
        <f>IF(ISBLANK('ICH Route of Admin'!B8),"",'ICH Route of Admin'!B8)</f>
        <v>intravenous</v>
      </c>
      <c r="O6" s="312" t="str">
        <f>IF(ISBLANK('ICH Species'!B8),"",'ICH Species'!B8)</f>
        <v>rat</v>
      </c>
      <c r="P6" t="str">
        <f>IF(ISBLANK('ICH Type of Control'!A8),"",CONCATENATE(MID('ICH Type of Control'!A8,21,10),"_",'ICH Type of Control'!B8))</f>
        <v>2_no treatment</v>
      </c>
      <c r="Q6" s="312" t="s">
        <v>1846</v>
      </c>
      <c r="R6" s="312" t="s">
        <v>1847</v>
      </c>
      <c r="S6" s="312" t="s">
        <v>1765</v>
      </c>
    </row>
    <row r="7" spans="1:19" ht="75">
      <c r="C7" s="117" t="str">
        <f>CONCATENATE('JP Category Event'!A9,"-",'JP Category Event'!C9)</f>
        <v>jp_revision_during_review-審査専門協議や医薬品部会用ではなく審査期間中の改訂</v>
      </c>
      <c r="D7" s="117" t="str">
        <f>CONCATENATE('JP Initial Submission Type'!A9,"-",'JP Initial Submission Type'!C9)</f>
        <v>jp_initial_b-初版提出時に、申請電子データのみを一つのeCTD v4.0 XML メッセージインスタンスから参照して提出するeCTD。</v>
      </c>
      <c r="E7" s="117" t="str">
        <f>IF(ISBLANK('JP Context of Use'!A9),"",'JP Context of Use'!A9)</f>
        <v>jp_m1.2</v>
      </c>
      <c r="F7" t="str">
        <f>CONCATENATE('JP Submission'!A9,"-",'JP Submission'!C9)</f>
        <v>jp_reference-参考提出</v>
      </c>
      <c r="G7" s="117" t="str">
        <f>CONCATENATE('JP Product Category'!A9,"-",'JP Product Category'!C9)</f>
        <v>jp_1_2-新医療用配合剤</v>
      </c>
      <c r="H7" t="str">
        <f>CONCATENATE('JP Substance Name Type'!A9,"-",'JP Substance Name Type'!C9,"-","*使用時は当局と要相談")</f>
        <v>jp_ns-未定義-*使用時は当局と要相談</v>
      </c>
      <c r="K7" s="117" t="str">
        <f>IF(ISBLANK('ICH Context of Use'!A9),"",'ICH Context of Use'!A9)</f>
        <v>ich_2.3</v>
      </c>
      <c r="L7" s="311" t="str">
        <f>IF(ISBLANK('ICH Document Type'!A9),"",CONCATENATE(MID('ICH Document Type'!A9,19,10),"_",'ICH Document Type'!B9))</f>
        <v>3_synopsis</v>
      </c>
      <c r="M7" s="312" t="str">
        <f>IF(ISBLANK('ICH Duration'!B9),"",'ICH Duration'!B9)</f>
        <v>long</v>
      </c>
      <c r="N7" s="312" t="str">
        <f>IF(ISBLANK('ICH Route of Admin'!B9),"",'ICH Route of Admin'!B9)</f>
        <v>intramuscular</v>
      </c>
      <c r="O7" s="312" t="str">
        <f>IF(ISBLANK('ICH Species'!B9),"",'ICH Species'!B9)</f>
        <v>hamster</v>
      </c>
      <c r="P7" t="str">
        <f>IF(ISBLANK('ICH Type of Control'!A9),"",CONCATENATE(MID('ICH Type of Control'!A9,21,10),"_",'ICH Type of Control'!B9))</f>
        <v>3_dose response without placebo</v>
      </c>
      <c r="Q7" s="312" t="s">
        <v>1848</v>
      </c>
      <c r="R7" s="312" t="s">
        <v>1849</v>
      </c>
      <c r="S7" s="312" t="s">
        <v>1850</v>
      </c>
    </row>
    <row r="8" spans="1:19" ht="75">
      <c r="C8" s="117" t="str">
        <f>CONCATENATE('JP Category Event'!A10,"-",'JP Category Event'!C10)</f>
        <v>jp_expert_discussion-審査専門協議用</v>
      </c>
      <c r="D8" s="117" t="str">
        <f>CONCATENATE('JP Initial Submission Type'!A10,"-",'JP Initial Submission Type'!C10)</f>
        <v>jp_initial_c-初版提出時に、CTD通知によって定められた資料のみを一つのeCTD v4.0 XML メッセージインスタンスから参照して提出するeCTD。</v>
      </c>
      <c r="E8" s="117" t="str">
        <f>IF(ISBLANK('JP Context of Use'!A10),"",'JP Context of Use'!A10)</f>
        <v>jp_m1.3</v>
      </c>
      <c r="G8" s="117" t="str">
        <f>CONCATENATE('JP Product Category'!A10,"-",'JP Product Category'!C10)</f>
        <v>jp_1_3-新投与経路医薬品</v>
      </c>
      <c r="K8" s="117" t="str">
        <f>IF(ISBLANK('ICH Context of Use'!A10),"",'ICH Context of Use'!A10)</f>
        <v>ich_2.3.i</v>
      </c>
      <c r="L8" s="311" t="str">
        <f>IF(ISBLANK('ICH Document Type'!A10),"",CONCATENATE(MID('ICH Document Type'!A10,19,10),"_",'ICH Document Type'!B10))</f>
        <v>4_study report body</v>
      </c>
      <c r="M8" s="312" t="str">
        <f>IF(ISBLANK('ICH Duration'!B10),"",'ICH Duration'!B10)</f>
        <v/>
      </c>
      <c r="N8" s="312" t="str">
        <f>IF(ISBLANK('ICH Route of Admin'!B10),"",'ICH Route of Admin'!B10)</f>
        <v>intraperitoneal</v>
      </c>
      <c r="O8" s="312" t="str">
        <f>IF(ISBLANK('ICH Species'!B10),"",'ICH Species'!B10)</f>
        <v>other rodent</v>
      </c>
      <c r="P8" t="str">
        <f>IF(ISBLANK('ICH Type of Control'!A10),"",CONCATENATE(MID('ICH Type of Control'!A10,21,10),"_",'ICH Type of Control'!B10))</f>
        <v>4_active control without placebo</v>
      </c>
      <c r="R8" s="312" t="s">
        <v>1851</v>
      </c>
    </row>
    <row r="9" spans="1:19">
      <c r="C9" s="117" t="str">
        <f>CONCATENATE('JP Category Event'!A11,"-",'JP Category Event'!C11)</f>
        <v>jp_committee_meeting-医薬品部会用</v>
      </c>
      <c r="E9" s="117" t="str">
        <f>IF(ISBLANK('JP Context of Use'!A11),"",'JP Context of Use'!A11)</f>
        <v>jp_m1.4</v>
      </c>
      <c r="G9" s="117" t="str">
        <f>CONCATENATE('JP Product Category'!A11,"-",'JP Product Category'!C11)</f>
        <v>jp_1_4-新効能医薬品</v>
      </c>
      <c r="K9" s="117" t="str">
        <f>IF(ISBLANK('ICH Context of Use'!A11),"",'ICH Context of Use'!A11)</f>
        <v>ich_2.3.s</v>
      </c>
      <c r="L9" s="311" t="str">
        <f>IF(ISBLANK('ICH Document Type'!A11),"",CONCATENATE(MID('ICH Document Type'!A11,19,10),"_",'ICH Document Type'!B11))</f>
        <v>5_protocol or amendment</v>
      </c>
      <c r="M9" s="312" t="str">
        <f>IF(ISBLANK('ICH Duration'!B11),"",'ICH Duration'!B11)</f>
        <v/>
      </c>
      <c r="N9" s="312" t="str">
        <f>IF(ISBLANK('ICH Route of Admin'!B11),"",'ICH Route of Admin'!B11)</f>
        <v>subcutaneous</v>
      </c>
      <c r="O9" s="312" t="str">
        <f>IF(ISBLANK('ICH Species'!B11),"",'ICH Species'!B11)</f>
        <v>rabbit</v>
      </c>
      <c r="P9" t="str">
        <f>IF(ISBLANK('ICH Type of Control'!A11),"",CONCATENATE(MID('ICH Type of Control'!A11,21,10),"_",'ICH Type of Control'!B11))</f>
        <v>5_external</v>
      </c>
    </row>
    <row r="10" spans="1:19">
      <c r="C10" s="117" t="str">
        <f>CONCATENATE('JP Category Event'!A12,"-",'JP Category Event'!C12)</f>
        <v>jp_after_committee_meeting-医薬品部会後の改訂</v>
      </c>
      <c r="E10" s="117" t="str">
        <f>IF(ISBLANK('JP Context of Use'!A12),"",'JP Context of Use'!A12)</f>
        <v>jp_m1.5</v>
      </c>
      <c r="G10" s="117" t="str">
        <f>CONCATENATE('JP Product Category'!A12,"-",'JP Product Category'!C12)</f>
        <v>jp_1_5-新剤形医薬品</v>
      </c>
      <c r="K10" s="117" t="str">
        <f>IF(ISBLANK('ICH Context of Use'!A12),"",'ICH Context of Use'!A12)</f>
        <v>ich_2.3.p</v>
      </c>
      <c r="L10" s="311" t="str">
        <f>IF(ISBLANK('ICH Document Type'!A12),"",CONCATENATE(MID('ICH Document Type'!A12,19,10),"_",'ICH Document Type'!B12))</f>
        <v>6_sample case report form</v>
      </c>
      <c r="M10" s="312" t="str">
        <f>IF(ISBLANK('ICH Duration'!B12),"",'ICH Duration'!B12)</f>
        <v/>
      </c>
      <c r="N10" s="312" t="str">
        <f>IF(ISBLANK('ICH Route of Admin'!B12),"",'ICH Route of Admin'!B12)</f>
        <v>inhalation</v>
      </c>
      <c r="O10" s="312" t="str">
        <f>IF(ISBLANK('ICH Species'!B12),"",'ICH Species'!B12)</f>
        <v>dog</v>
      </c>
      <c r="P10" t="str">
        <f>IF(ISBLANK('ICH Type of Control'!A12),"",CONCATENATE(MID('ICH Type of Control'!A12,21,10),"_",'ICH Type of Control'!B12))</f>
        <v/>
      </c>
    </row>
    <row r="11" spans="1:19">
      <c r="C11" s="117" t="str">
        <f>CONCATENATE('JP Category Event'!A13,"-",'JP Category Event'!C13)</f>
        <v>jp_after_department_review-薬事分科会後の改訂</v>
      </c>
      <c r="E11" s="117" t="str">
        <f>IF(ISBLANK('JP Context of Use'!A13),"",'JP Context of Use'!A13)</f>
        <v>jp_m1.6</v>
      </c>
      <c r="G11" s="117" t="str">
        <f>CONCATENATE('JP Product Category'!A13,"-",'JP Product Category'!C13)</f>
        <v>jp_1_6-新用量医薬品</v>
      </c>
      <c r="K11" s="117" t="str">
        <f>IF(ISBLANK('ICH Context of Use'!A13),"",'ICH Context of Use'!A13)</f>
        <v>ich_2.3.a.1</v>
      </c>
      <c r="L11" s="311" t="str">
        <f>IF(ISBLANK('ICH Document Type'!A13),"",CONCATENATE(MID('ICH Document Type'!A13,19,10),"_",'ICH Document Type'!B13))</f>
        <v>7_iec irb consent form list</v>
      </c>
      <c r="M11" s="312" t="str">
        <f>IF(ISBLANK('ICH Duration'!B13),"",'ICH Duration'!B13)</f>
        <v/>
      </c>
      <c r="N11" s="312" t="str">
        <f>IF(ISBLANK('ICH Route of Admin'!B13),"",'ICH Route of Admin'!B13)</f>
        <v>topical</v>
      </c>
      <c r="O11" s="312" t="str">
        <f>IF(ISBLANK('ICH Species'!B13),"",'ICH Species'!B13)</f>
        <v>non human primate</v>
      </c>
      <c r="P11" t="str">
        <f>IF(ISBLANK('ICH Type of Control'!A13),"",CONCATENATE(MID('ICH Type of Control'!A13,21,10),"_",'ICH Type of Control'!B13))</f>
        <v/>
      </c>
    </row>
    <row r="12" spans="1:19">
      <c r="E12" s="117" t="str">
        <f>IF(ISBLANK('JP Context of Use'!A14),"",'JP Context of Use'!A14)</f>
        <v>jp_m1.7</v>
      </c>
      <c r="G12" s="117" t="str">
        <f>CONCATENATE('JP Product Category'!A14,"-",'JP Product Category'!C14)</f>
        <v>jp_1_7-バイオ後続品</v>
      </c>
      <c r="K12" s="117" t="str">
        <f>IF(ISBLANK('ICH Context of Use'!A14),"",'ICH Context of Use'!A14)</f>
        <v>ich_2.3.a.2</v>
      </c>
      <c r="L12" s="311" t="str">
        <f>IF(ISBLANK('ICH Document Type'!A14),"",CONCATENATE(MID('ICH Document Type'!A14,19,10),"_",'ICH Document Type'!B14))</f>
        <v>8_list description investigator site</v>
      </c>
      <c r="M12" s="312" t="str">
        <f>IF(ISBLANK('ICH Duration'!B14),"",'ICH Duration'!B14)</f>
        <v/>
      </c>
      <c r="N12" s="312" t="str">
        <f>IF(ISBLANK('ICH Route of Admin'!B14),"",'ICH Route of Admin'!B14)</f>
        <v>other</v>
      </c>
      <c r="O12" s="312" t="str">
        <f>IF(ISBLANK('ICH Species'!B14),"",'ICH Species'!B14)</f>
        <v>other non rodent mammal</v>
      </c>
      <c r="P12" t="str">
        <f>IF(ISBLANK('ICH Type of Control'!A14),"",CONCATENATE(MID('ICH Type of Control'!A14,21,10),"_",'ICH Type of Control'!B14))</f>
        <v/>
      </c>
    </row>
    <row r="13" spans="1:19">
      <c r="E13" s="117" t="str">
        <f>IF(ISBLANK('JP Context of Use'!A15),"",'JP Context of Use'!A15)</f>
        <v>jp_m1.8</v>
      </c>
      <c r="G13" s="117" t="str">
        <f>CONCATENATE('JP Product Category'!A15,"-",'JP Product Category'!C15)</f>
        <v>jp_1_8_1-剤形追加に係る医薬品（再審査期間中のもの）</v>
      </c>
      <c r="K13" s="117" t="str">
        <f>IF(ISBLANK('ICH Context of Use'!A15),"",'ICH Context of Use'!A15)</f>
        <v>ich_2.3.a.3</v>
      </c>
      <c r="L13" s="311" t="str">
        <f>IF(ISBLANK('ICH Document Type'!A15),"",CONCATENATE(MID('ICH Document Type'!A15,19,10),"_",'ICH Document Type'!B15))</f>
        <v>9_signatures investigators</v>
      </c>
      <c r="M13" s="312" t="str">
        <f>IF(ISBLANK('ICH Duration'!B15),"",'ICH Duration'!B15)</f>
        <v/>
      </c>
      <c r="N13" s="312" t="str">
        <f>IF(ISBLANK('ICH Route of Admin'!B15),"",'ICH Route of Admin'!B15)</f>
        <v/>
      </c>
      <c r="O13" s="312" t="str">
        <f>IF(ISBLANK('ICH Species'!B15),"",'ICH Species'!B15)</f>
        <v>non mammals</v>
      </c>
      <c r="P13" t="str">
        <f>IF(ISBLANK('ICH Type of Control'!A15),"",CONCATENATE(MID('ICH Type of Control'!A15,21,10),"_",'ICH Type of Control'!B15))</f>
        <v/>
      </c>
    </row>
    <row r="14" spans="1:19">
      <c r="E14" s="117" t="str">
        <f>IF(ISBLANK('JP Context of Use'!A16),"",'JP Context of Use'!A16)</f>
        <v>jp_m1.9</v>
      </c>
      <c r="G14" s="117" t="str">
        <f>CONCATENATE('JP Product Category'!A16,"-",'JP Product Category'!C16)</f>
        <v>jp_1_8_2-剤形追加に係る医薬品（再審査期間中でないもの）</v>
      </c>
      <c r="K14" s="117" t="str">
        <f>IF(ISBLANK('ICH Context of Use'!A16),"",'ICH Context of Use'!A16)</f>
        <v>ich_2.3.r</v>
      </c>
      <c r="L14" s="311" t="str">
        <f>IF(ISBLANK('ICH Document Type'!A16),"",CONCATENATE(MID('ICH Document Type'!A16,19,10),"_",'ICH Document Type'!B16))</f>
        <v>10_list patients with batches</v>
      </c>
      <c r="N14" s="312" t="str">
        <f>IF(ISBLANK('ICH Route of Admin'!B16),"",'ICH Route of Admin'!B16)</f>
        <v/>
      </c>
      <c r="O14" s="312" t="str">
        <f>IF(ISBLANK('ICH Species'!B16),"",'ICH Species'!B16)</f>
        <v/>
      </c>
      <c r="P14" t="str">
        <f>IF(ISBLANK('ICH Type of Control'!A16),"",CONCATENATE(MID('ICH Type of Control'!A16,21,10),"_",'ICH Type of Control'!B16))</f>
        <v/>
      </c>
    </row>
    <row r="15" spans="1:19">
      <c r="E15" s="117" t="str">
        <f>IF(ISBLANK('JP Context of Use'!A17),"",'JP Context of Use'!A17)</f>
        <v>jp_m1.10</v>
      </c>
      <c r="G15" s="117" t="str">
        <f>CONCATENATE('JP Product Category'!A17,"-",'JP Product Category'!C17)</f>
        <v>jp_1_9_1-類似処方医療用配合剤（再審査期間中のもの）</v>
      </c>
      <c r="K15" s="117" t="str">
        <f>IF(ISBLANK('ICH Context of Use'!A17),"",'ICH Context of Use'!A17)</f>
        <v>ich_2.4</v>
      </c>
      <c r="L15" s="311" t="str">
        <f>IF(ISBLANK('ICH Document Type'!A17),"",CONCATENATE(MID('ICH Document Type'!A17,19,10),"_",'ICH Document Type'!B17))</f>
        <v>11_randomisation scheme</v>
      </c>
      <c r="N15" s="312" t="str">
        <f>IF(ISBLANK('ICH Route of Admin'!B17),"",'ICH Route of Admin'!B17)</f>
        <v/>
      </c>
      <c r="O15" s="312" t="str">
        <f>IF(ISBLANK('ICH Species'!B17),"",'ICH Species'!B17)</f>
        <v/>
      </c>
      <c r="P15" t="str">
        <f>IF(ISBLANK('ICH Type of Control'!A17),"",CONCATENATE(MID('ICH Type of Control'!A17,21,10),"_",'ICH Type of Control'!B17))</f>
        <v/>
      </c>
    </row>
    <row r="16" spans="1:19">
      <c r="E16" s="117" t="str">
        <f>IF(ISBLANK('JP Context of Use'!A18),"",'JP Context of Use'!A18)</f>
        <v>jp_m1.11</v>
      </c>
      <c r="G16" s="117" t="str">
        <f>CONCATENATE('JP Product Category'!A18,"-",'JP Product Category'!C18)</f>
        <v>jp_1_9_2-類似処方医療用配合剤（再審査期間中でないもの）</v>
      </c>
      <c r="K16" s="117" t="str">
        <f>IF(ISBLANK('ICH Context of Use'!A18),"",'ICH Context of Use'!A18)</f>
        <v>ich_2.5</v>
      </c>
      <c r="L16" s="311" t="str">
        <f>IF(ISBLANK('ICH Document Type'!A18),"",CONCATENATE(MID('ICH Document Type'!A18,19,10),"_",'ICH Document Type'!B18))</f>
        <v>12_audit certificates report</v>
      </c>
      <c r="N16" s="312" t="str">
        <f>IF(ISBLANK('ICH Route of Admin'!B18),"",'ICH Route of Admin'!B18)</f>
        <v/>
      </c>
      <c r="O16" s="312" t="str">
        <f>IF(ISBLANK('ICH Species'!B18),"",'ICH Species'!B18)</f>
        <v/>
      </c>
      <c r="P16" t="str">
        <f>IF(ISBLANK('ICH Type of Control'!A18),"",CONCATENATE(MID('ICH Type of Control'!A18,21,10),"_",'ICH Type of Control'!B18))</f>
        <v/>
      </c>
    </row>
    <row r="17" spans="3:16" ht="37.5">
      <c r="E17" s="117" t="str">
        <f>IF(ISBLANK('JP Context of Use'!A19),"",'JP Context of Use'!A19)</f>
        <v>jp_m1.12</v>
      </c>
      <c r="G17" s="117" t="str">
        <f>CONCATENATE('JP Product Category'!A19,"-",'JP Product Category'!C19)</f>
        <v>jp_1_10_1-その他の医薬品（再審査期間中のもの）</v>
      </c>
      <c r="K17" s="117" t="str">
        <f>IF(ISBLANK('ICH Context of Use'!A19),"",'ICH Context of Use'!A19)</f>
        <v>ich_2.6.1</v>
      </c>
      <c r="L17" s="311" t="str">
        <f>IF(ISBLANK('ICH Document Type'!A19),"",CONCATENATE(MID('ICH Document Type'!A19,19,10),"_",'ICH Document Type'!B19))</f>
        <v>13_statistical methods interim analysis plan</v>
      </c>
      <c r="N17" s="312" t="str">
        <f>IF(ISBLANK('ICH Route of Admin'!B19),"",'ICH Route of Admin'!B19)</f>
        <v/>
      </c>
      <c r="O17" s="312" t="str">
        <f>IF(ISBLANK('ICH Species'!B19),"",'ICH Species'!B19)</f>
        <v/>
      </c>
      <c r="P17" t="str">
        <f>IF(ISBLANK('ICH Type of Control'!A19),"",CONCATENATE(MID('ICH Type of Control'!A19,21,10),"_",'ICH Type of Control'!B19))</f>
        <v/>
      </c>
    </row>
    <row r="18" spans="3:16" ht="37.5">
      <c r="C18" s="118"/>
      <c r="E18" s="117" t="str">
        <f>IF(ISBLANK('JP Context of Use'!A20),"",'JP Context of Use'!A20)</f>
        <v>jp_m1.13.1</v>
      </c>
      <c r="G18" s="117" t="str">
        <f>CONCATENATE('JP Product Category'!A20,"-",'JP Product Category'!C20)</f>
        <v>jp_1_10_2-その他の医薬品（（10）の場合であって、生物製剤等の製造方法の変更に係るもの）</v>
      </c>
      <c r="K18" s="117" t="str">
        <f>IF(ISBLANK('ICH Context of Use'!A20),"",'ICH Context of Use'!A20)</f>
        <v>ich_2.6.2</v>
      </c>
      <c r="L18" s="311" t="str">
        <f>IF(ISBLANK('ICH Document Type'!A20),"",CONCATENATE(MID('ICH Document Type'!A20,19,10),"_",'ICH Document Type'!B20))</f>
        <v>14_inter-laboratory standardisation methods quality assurance</v>
      </c>
      <c r="N18" s="312" t="str">
        <f>IF(ISBLANK('ICH Route of Admin'!B20),"",'ICH Route of Admin'!B20)</f>
        <v/>
      </c>
      <c r="O18" s="312" t="str">
        <f>IF(ISBLANK('ICH Species'!B20),"",'ICH Species'!B20)</f>
        <v/>
      </c>
      <c r="P18" t="str">
        <f>IF(ISBLANK('ICH Type of Control'!A20),"",CONCATENATE(MID('ICH Type of Control'!A20,21,10),"_",'ICH Type of Control'!B20))</f>
        <v/>
      </c>
    </row>
    <row r="19" spans="3:16">
      <c r="C19" s="118"/>
      <c r="E19" s="117" t="str">
        <f>IF(ISBLANK('JP Context of Use'!A21),"",'JP Context of Use'!A21)</f>
        <v>jp_m1.13.2</v>
      </c>
      <c r="G19" s="117" t="str">
        <f>CONCATENATE('JP Product Category'!A21,"-",'JP Product Category'!C21)</f>
        <v>jp_1_10_3-その他の医薬品（再審査期間中でないもの）</v>
      </c>
      <c r="K19" s="117" t="str">
        <f>IF(ISBLANK('ICH Context of Use'!A21),"",'ICH Context of Use'!A21)</f>
        <v>ich_2.6.3</v>
      </c>
      <c r="L19" s="311" t="str">
        <f>IF(ISBLANK('ICH Document Type'!A21),"",CONCATENATE(MID('ICH Document Type'!A21,19,10),"_",'ICH Document Type'!B21))</f>
        <v>15_publications based on study</v>
      </c>
      <c r="N19" s="312" t="str">
        <f>IF(ISBLANK('ICH Route of Admin'!B21),"",'ICH Route of Admin'!B21)</f>
        <v/>
      </c>
      <c r="O19" s="312" t="str">
        <f>IF(ISBLANK('ICH Species'!B21),"",'ICH Species'!B21)</f>
        <v/>
      </c>
    </row>
    <row r="20" spans="3:16" ht="37.5">
      <c r="C20" s="118"/>
      <c r="E20" s="117" t="str">
        <f>IF(ISBLANK('JP Context of Use'!A22),"",'JP Context of Use'!A22)</f>
        <v>jp_m1.13.3</v>
      </c>
      <c r="G20" s="117" t="str">
        <f>CONCATENATE('JP Product Category'!A22,"-",'JP Product Category'!C22)</f>
        <v>jp_1_10_4-その他の医薬品（（10の３）の場合であって、生物製剤等の製造方法の変更に係るもの）</v>
      </c>
      <c r="K20" s="117" t="str">
        <f>IF(ISBLANK('ICH Context of Use'!A22),"",'ICH Context of Use'!A22)</f>
        <v>ich_2.6.4</v>
      </c>
      <c r="L20" s="311" t="str">
        <f>IF(ISBLANK('ICH Document Type'!A22),"",CONCATENATE(MID('ICH Document Type'!A22,19,10),"_",'ICH Document Type'!B22))</f>
        <v>16_publications referenced in report</v>
      </c>
      <c r="N20" s="312" t="str">
        <f>IF(ISBLANK('ICH Route of Admin'!B22),"",'ICH Route of Admin'!B22)</f>
        <v/>
      </c>
      <c r="O20" s="312" t="str">
        <f>IF(ISBLANK('ICH Species'!B22),"",'ICH Species'!B22)</f>
        <v/>
      </c>
    </row>
    <row r="21" spans="3:16">
      <c r="C21" s="118"/>
      <c r="E21" s="117" t="str">
        <f>IF(ISBLANK('JP Context of Use'!A23),"",'JP Context of Use'!A23)</f>
        <v>jp_m1.13.4.1</v>
      </c>
      <c r="K21" s="117" t="str">
        <f>IF(ISBLANK('ICH Context of Use'!A23),"",'ICH Context of Use'!A23)</f>
        <v>ich_2.6.5</v>
      </c>
      <c r="L21" s="311" t="str">
        <f>IF(ISBLANK('ICH Document Type'!A23),"",CONCATENATE(MID('ICH Document Type'!A23,19,10),"_",'ICH Document Type'!B23))</f>
        <v>17_discontinued patients</v>
      </c>
      <c r="N21" s="312" t="str">
        <f>IF(ISBLANK('ICH Route of Admin'!B23),"",'ICH Route of Admin'!B23)</f>
        <v/>
      </c>
      <c r="O21" s="312" t="str">
        <f>IF(ISBLANK('ICH Species'!B23),"",'ICH Species'!B23)</f>
        <v/>
      </c>
    </row>
    <row r="22" spans="3:16">
      <c r="C22" s="119"/>
      <c r="E22" s="117" t="str">
        <f>IF(ISBLANK('JP Context of Use'!A24),"",'JP Context of Use'!A24)</f>
        <v>jp_m1.13.4.1.1</v>
      </c>
      <c r="K22" s="117" t="str">
        <f>IF(ISBLANK('ICH Context of Use'!A24),"",'ICH Context of Use'!A24)</f>
        <v>ich_2.6.6</v>
      </c>
      <c r="L22" s="311" t="str">
        <f>IF(ISBLANK('ICH Document Type'!A24),"",CONCATENATE(MID('ICH Document Type'!A24,19,10),"_",'ICH Document Type'!B24))</f>
        <v>18_protocol deviations</v>
      </c>
      <c r="N22" s="312" t="str">
        <f>IF(ISBLANK('ICH Route of Admin'!B24),"",'ICH Route of Admin'!B24)</f>
        <v/>
      </c>
      <c r="O22" s="312" t="str">
        <f>IF(ISBLANK('ICH Species'!B24),"",'ICH Species'!B24)</f>
        <v/>
      </c>
    </row>
    <row r="23" spans="3:16" ht="37.5">
      <c r="C23" s="119"/>
      <c r="E23" s="117" t="str">
        <f>IF(ISBLANK('JP Context of Use'!A25),"",'JP Context of Use'!A25)</f>
        <v>jp_m1.13.4.1.2</v>
      </c>
      <c r="K23" s="117" t="str">
        <f>IF(ISBLANK('ICH Context of Use'!A25),"",'ICH Context of Use'!A25)</f>
        <v>ich_2.6.7</v>
      </c>
      <c r="L23" s="311" t="str">
        <f>IF(ISBLANK('ICH Document Type'!A25),"",CONCATENATE(MID('ICH Document Type'!A25,19,10),"_",'ICH Document Type'!B25))</f>
        <v>19_patients excluded from efficacy analysis</v>
      </c>
      <c r="N23" s="312" t="str">
        <f>IF(ISBLANK('ICH Route of Admin'!B25),"",'ICH Route of Admin'!B25)</f>
        <v/>
      </c>
      <c r="O23" s="312" t="str">
        <f>IF(ISBLANK('ICH Species'!B25),"",'ICH Species'!B25)</f>
        <v/>
      </c>
    </row>
    <row r="24" spans="3:16">
      <c r="D24" s="118"/>
      <c r="E24" s="117" t="str">
        <f>IF(ISBLANK('JP Context of Use'!A26),"",'JP Context of Use'!A26)</f>
        <v>jp_m1.13.4.1.3</v>
      </c>
      <c r="K24" s="117" t="str">
        <f>IF(ISBLANK('ICH Context of Use'!A26),"",'ICH Context of Use'!A26)</f>
        <v>ich_2.7.1</v>
      </c>
      <c r="L24" s="311" t="str">
        <f>IF(ISBLANK('ICH Document Type'!A26),"",CONCATENATE(MID('ICH Document Type'!A26,19,10),"_",'ICH Document Type'!B26))</f>
        <v>20_demographic data</v>
      </c>
    </row>
    <row r="25" spans="3:16" ht="37.5">
      <c r="D25" s="118"/>
      <c r="E25" s="117" t="str">
        <f>IF(ISBLANK('JP Context of Use'!A27),"",'JP Context of Use'!A27)</f>
        <v>jp_m1.13.4.2</v>
      </c>
      <c r="K25" s="117" t="str">
        <f>IF(ISBLANK('ICH Context of Use'!A27),"",'ICH Context of Use'!A27)</f>
        <v>ich_2.7.2</v>
      </c>
      <c r="L25" s="311" t="str">
        <f>IF(ISBLANK('ICH Document Type'!A27),"",CONCATENATE(MID('ICH Document Type'!A27,19,10),"_",'ICH Document Type'!B27))</f>
        <v>21_compliance and drug concentration data</v>
      </c>
    </row>
    <row r="26" spans="3:16">
      <c r="D26" s="118"/>
      <c r="E26" s="117" t="str">
        <f>IF(ISBLANK('JP Context of Use'!A28),"",'JP Context of Use'!A28)</f>
        <v>jp_m5.3.7_other</v>
      </c>
      <c r="K26" s="117" t="str">
        <f>IF(ISBLANK('ICH Context of Use'!A28),"",'ICH Context of Use'!A28)</f>
        <v>ich_2.7.3</v>
      </c>
      <c r="L26" s="311" t="str">
        <f>IF(ISBLANK('ICH Document Type'!A28),"",CONCATENATE(MID('ICH Document Type'!A28,19,10),"_",'ICH Document Type'!B28))</f>
        <v>22_individual efficacy response data</v>
      </c>
    </row>
    <row r="27" spans="3:16">
      <c r="D27" s="118"/>
      <c r="E27" s="117" t="str">
        <f>IF(ISBLANK('JP Context of Use'!A29),"",'JP Context of Use'!A29)</f>
        <v>jp_m5.3.7.1</v>
      </c>
      <c r="G27" s="114"/>
      <c r="K27" s="117" t="str">
        <f>IF(ISBLANK('ICH Context of Use'!A29),"",'ICH Context of Use'!A29)</f>
        <v>ich_2.7.4</v>
      </c>
      <c r="L27" s="311" t="str">
        <f>IF(ISBLANK('ICH Document Type'!A29),"",CONCATENATE(MID('ICH Document Type'!A29,19,10),"_",'ICH Document Type'!B29))</f>
        <v>23_adverse event listings</v>
      </c>
    </row>
    <row r="28" spans="3:16" ht="37.5">
      <c r="D28" s="118"/>
      <c r="E28" s="117" t="str">
        <f>IF(ISBLANK('JP Context of Use'!A30),"",'JP Context of Use'!A30)</f>
        <v>jp_m5.3.7.2</v>
      </c>
      <c r="G28" s="114"/>
      <c r="K28" s="117" t="str">
        <f>IF(ISBLANK('ICH Context of Use'!A30),"",'ICH Context of Use'!A30)</f>
        <v>ich_2.7.5</v>
      </c>
      <c r="L28" s="311" t="str">
        <f>IF(ISBLANK('ICH Document Type'!A30),"",CONCATENATE(MID('ICH Document Type'!A30,19,10),"_",'ICH Document Type'!B30))</f>
        <v>24_listing individual laboratory measurements by patient</v>
      </c>
    </row>
    <row r="29" spans="3:16">
      <c r="D29" s="118"/>
      <c r="E29" s="117" t="str">
        <f>IF(ISBLANK('JP Context of Use'!A31),"",'JP Context of Use'!A31)</f>
        <v>jp_m5.3.7.3</v>
      </c>
      <c r="K29" s="117" t="str">
        <f>IF(ISBLANK('ICH Context of Use'!A31),"",'ICH Context of Use'!A31)</f>
        <v>ich_2.7.6</v>
      </c>
      <c r="L29" s="311" t="str">
        <f>IF(ISBLANK('ICH Document Type'!A31),"",CONCATENATE(MID('ICH Document Type'!A31,19,10),"_",'ICH Document Type'!B31))</f>
        <v>25_case report forms</v>
      </c>
    </row>
    <row r="30" spans="3:16">
      <c r="D30" s="118"/>
      <c r="E30" s="117" t="str">
        <f>IF(ISBLANK('JP Context of Use'!A32),"",'JP Context of Use'!A32)</f>
        <v>jp_m5.3.7.4</v>
      </c>
      <c r="K30" s="117" t="str">
        <f>IF(ISBLANK('ICH Context of Use'!A32),"",'ICH Context of Use'!A32)</f>
        <v>ich_3.2.s</v>
      </c>
      <c r="L30" s="311" t="str">
        <f>IF(ISBLANK('ICH Document Type'!A32),"",CONCATENATE(MID('ICH Document Type'!A32,19,10),"_",'ICH Document Type'!B32))</f>
        <v>26_available on request</v>
      </c>
    </row>
    <row r="31" spans="3:16">
      <c r="D31" s="118"/>
      <c r="E31" s="117" t="str">
        <f>IF(ISBLANK('JP Context of Use'!A33),"",'JP Context of Use'!A33)</f>
        <v>jp_m5.3.7.5</v>
      </c>
      <c r="K31" s="117" t="str">
        <f>IF(ISBLANK('ICH Context of Use'!A33),"",'ICH Context of Use'!A33)</f>
        <v>ich_3.2.s.1</v>
      </c>
      <c r="L31" s="311" t="str">
        <f>IF(ISBLANK('ICH Document Type'!A33),"",CONCATENATE(MID('ICH Document Type'!A33,19,10),"_",'ICH Document Type'!B33))</f>
        <v>27_assay validation</v>
      </c>
    </row>
    <row r="32" spans="3:16">
      <c r="D32" s="118"/>
      <c r="E32" s="117" t="str">
        <f>IF(ISBLANK('JP Context of Use'!A34),"",'JP Context of Use'!A34)</f>
        <v/>
      </c>
      <c r="K32" s="117" t="str">
        <f>IF(ISBLANK('ICH Context of Use'!A34),"",'ICH Context of Use'!A34)</f>
        <v>ich_3.2.s.2</v>
      </c>
      <c r="L32" s="311" t="str">
        <f>IF(ISBLANK('ICH Document Type'!A34),"",CONCATENATE(MID('ICH Document Type'!A34,19,10),"_",'ICH Document Type'!B34))</f>
        <v>28_biomarkers</v>
      </c>
    </row>
    <row r="33" spans="4:12">
      <c r="D33" s="118"/>
      <c r="E33" s="117" t="str">
        <f>IF(ISBLANK('JP Context of Use'!A35),"",'JP Context of Use'!A35)</f>
        <v/>
      </c>
      <c r="K33" s="117" t="str">
        <f>IF(ISBLANK('ICH Context of Use'!A35),"",'ICH Context of Use'!A35)</f>
        <v>ich_3.2.s.2.1</v>
      </c>
      <c r="L33" s="311" t="str">
        <f>IF(ISBLANK('ICH Document Type'!A35),"",CONCATENATE(MID('ICH Document Type'!A35,19,10),"_",'ICH Document Type'!B35))</f>
        <v>29_data monitoring review committees</v>
      </c>
    </row>
    <row r="34" spans="4:12">
      <c r="D34" s="118"/>
      <c r="E34" s="117" t="str">
        <f>IF(ISBLANK('JP Context of Use'!A36),"",'JP Context of Use'!A36)</f>
        <v/>
      </c>
      <c r="K34" s="117" t="str">
        <f>IF(ISBLANK('ICH Context of Use'!A36),"",'ICH Context of Use'!A36)</f>
        <v>ich_3.2.s.2.2</v>
      </c>
      <c r="L34" s="311" t="str">
        <f>IF(ISBLANK('ICH Document Type'!A36),"",CONCATENATE(MID('ICH Document Type'!A36,19,10),"_",'ICH Document Type'!B36))</f>
        <v>30_device information</v>
      </c>
    </row>
    <row r="35" spans="4:12">
      <c r="D35" s="118"/>
      <c r="E35" s="117" t="str">
        <f>IF(ISBLANK('JP Context of Use'!A37),"",'JP Context of Use'!A37)</f>
        <v/>
      </c>
      <c r="K35" s="117" t="str">
        <f>IF(ISBLANK('ICH Context of Use'!A37),"",'ICH Context of Use'!A37)</f>
        <v>ich_3.2.s.2.3</v>
      </c>
      <c r="L35" s="311" t="str">
        <f>IF(ISBLANK('ICH Document Type'!A37),"",CONCATENATE(MID('ICH Document Type'!A37,19,10),"_",'ICH Document Type'!B37))</f>
        <v>31_diagnostic tests</v>
      </c>
    </row>
    <row r="36" spans="4:12">
      <c r="D36" s="122"/>
      <c r="E36" s="117" t="str">
        <f>IF(ISBLANK('JP Context of Use'!A38),"",'JP Context of Use'!A38)</f>
        <v/>
      </c>
      <c r="K36" s="117" t="str">
        <f>IF(ISBLANK('ICH Context of Use'!A38),"",'ICH Context of Use'!A38)</f>
        <v>ich_3.2.s.2.4</v>
      </c>
      <c r="L36" s="311" t="str">
        <f>IF(ISBLANK('ICH Document Type'!A38),"",CONCATENATE(MID('ICH Document Type'!A38,19,10),"_",'ICH Document Type'!B38))</f>
        <v>32_gene therapy</v>
      </c>
    </row>
    <row r="37" spans="4:12">
      <c r="D37" s="118"/>
      <c r="E37" s="117" t="str">
        <f>IF(ISBLANK('JP Context of Use'!A39),"",'JP Context of Use'!A39)</f>
        <v/>
      </c>
      <c r="K37" s="117" t="str">
        <f>IF(ISBLANK('ICH Context of Use'!A39),"",'ICH Context of Use'!A39)</f>
        <v>ich_3.2.s.2.5</v>
      </c>
      <c r="L37" s="311" t="str">
        <f>IF(ISBLANK('ICH Document Type'!A39),"",CONCATENATE(MID('ICH Document Type'!A39,19,10),"_",'ICH Document Type'!B39))</f>
        <v>33_patient reported outcomes</v>
      </c>
    </row>
    <row r="38" spans="4:12">
      <c r="D38" s="122"/>
      <c r="E38" s="117" t="str">
        <f>IF(ISBLANK('JP Context of Use'!A40),"",'JP Context of Use'!A40)</f>
        <v/>
      </c>
      <c r="K38" s="117" t="str">
        <f>IF(ISBLANK('ICH Context of Use'!A40),"",'ICH Context of Use'!A40)</f>
        <v>ich_3.2.s.2.6</v>
      </c>
      <c r="L38" s="311" t="str">
        <f>IF(ISBLANK('ICH Document Type'!A40),"",CONCATENATE(MID('ICH Document Type'!A40,19,10),"_",'ICH Document Type'!B40))</f>
        <v>34_pharmacodynamics</v>
      </c>
    </row>
    <row r="39" spans="4:12">
      <c r="E39" s="117" t="str">
        <f>IF(ISBLANK('JP Context of Use'!A41),"",'JP Context of Use'!A41)</f>
        <v/>
      </c>
      <c r="K39" s="117" t="str">
        <f>IF(ISBLANK('ICH Context of Use'!A41),"",'ICH Context of Use'!A41)</f>
        <v>ich_3.2.s.3</v>
      </c>
      <c r="L39" s="311" t="str">
        <f>IF(ISBLANK('ICH Document Type'!A41),"",CONCATENATE(MID('ICH Document Type'!A41,19,10),"_",'ICH Document Type'!B41))</f>
        <v>35_pharmacogenomics</v>
      </c>
    </row>
    <row r="40" spans="4:12">
      <c r="E40" s="117" t="str">
        <f>IF(ISBLANK('JP Context of Use'!A42),"",'JP Context of Use'!A42)</f>
        <v/>
      </c>
      <c r="K40" s="117" t="str">
        <f>IF(ISBLANK('ICH Context of Use'!A42),"",'ICH Context of Use'!A42)</f>
        <v>ich_3.2.s.3.1</v>
      </c>
      <c r="L40" s="311" t="str">
        <f>IF(ISBLANK('ICH Document Type'!A42),"",CONCATENATE(MID('ICH Document Type'!A42,19,10),"_",'ICH Document Type'!B42))</f>
        <v>36_pharmacokinetics</v>
      </c>
    </row>
    <row r="41" spans="4:12">
      <c r="E41" s="117" t="str">
        <f>IF(ISBLANK('JP Context of Use'!A43),"",'JP Context of Use'!A43)</f>
        <v/>
      </c>
      <c r="K41" s="117" t="str">
        <f>IF(ISBLANK('ICH Context of Use'!A43),"",'ICH Context of Use'!A43)</f>
        <v>ich_3.2.s.3.2</v>
      </c>
      <c r="L41" s="311" t="str">
        <f>IF(ISBLANK('ICH Document Type'!A43),"",CONCATENATE(MID('ICH Document Type'!A43,19,10),"_",'ICH Document Type'!B43))</f>
        <v>37_quality of life</v>
      </c>
    </row>
    <row r="42" spans="4:12">
      <c r="E42" s="117" t="str">
        <f>IF(ISBLANK('JP Context of Use'!A44),"",'JP Context of Use'!A44)</f>
        <v/>
      </c>
      <c r="K42" s="117" t="str">
        <f>IF(ISBLANK('ICH Context of Use'!A44),"",'ICH Context of Use'!A44)</f>
        <v>ich_3.2.s.4</v>
      </c>
      <c r="L42" s="311" t="str">
        <f>IF(ISBLANK('ICH Document Type'!A44),"",CONCATENATE(MID('ICH Document Type'!A44,19,10),"_",'ICH Document Type'!B44))</f>
        <v>38_stem cells</v>
      </c>
    </row>
    <row r="43" spans="4:12">
      <c r="E43" s="117" t="str">
        <f>IF(ISBLANK('JP Context of Use'!A45),"",'JP Context of Use'!A45)</f>
        <v/>
      </c>
      <c r="K43" s="117" t="str">
        <f>IF(ISBLANK('ICH Context of Use'!A45),"",'ICH Context of Use'!A45)</f>
        <v>ich_3.2.s.4.1</v>
      </c>
      <c r="L43" s="311" t="str">
        <f>IF(ISBLANK('ICH Document Type'!A45),"",CONCATENATE(MID('ICH Document Type'!A45,19,10),"_",'ICH Document Type'!B45))</f>
        <v>39_abuse liability</v>
      </c>
    </row>
    <row r="44" spans="4:12">
      <c r="E44" s="117" t="str">
        <f>IF(ISBLANK('JP Context of Use'!A46),"",'JP Context of Use'!A46)</f>
        <v/>
      </c>
      <c r="K44" s="117" t="str">
        <f>IF(ISBLANK('ICH Context of Use'!A46),"",'ICH Context of Use'!A46)</f>
        <v>ich_3.2.s.4.2</v>
      </c>
      <c r="L44" s="311" t="str">
        <f>IF(ISBLANK('ICH Document Type'!A46),"",CONCATENATE(MID('ICH Document Type'!A46,19,10),"_",'ICH Document Type'!B46))</f>
        <v>40_antibody</v>
      </c>
    </row>
    <row r="45" spans="4:12">
      <c r="E45" s="117" t="str">
        <f>IF(ISBLANK('JP Context of Use'!A47),"",'JP Context of Use'!A47)</f>
        <v/>
      </c>
      <c r="K45" s="117" t="str">
        <f>IF(ISBLANK('ICH Context of Use'!A47),"",'ICH Context of Use'!A47)</f>
        <v>ich_3.2.s.4.3</v>
      </c>
      <c r="L45" s="311" t="str">
        <f>IF(ISBLANK('ICH Document Type'!A47),"",CONCATENATE(MID('ICH Document Type'!A47,19,10),"_",'ICH Document Type'!B47))</f>
        <v>41_healthcare utilization</v>
      </c>
    </row>
    <row r="46" spans="4:12">
      <c r="E46" s="117" t="str">
        <f>IF(ISBLANK('JP Context of Use'!A48),"",'JP Context of Use'!A48)</f>
        <v/>
      </c>
      <c r="K46" s="117" t="str">
        <f>IF(ISBLANK('ICH Context of Use'!A48),"",'ICH Context of Use'!A48)</f>
        <v>ich_3.2.s.4.4</v>
      </c>
      <c r="L46" s="311" t="str">
        <f>IF(ISBLANK('ICH Document Type'!A48),"",CONCATENATE(MID('ICH Document Type'!A48,19,10),"_",'ICH Document Type'!B48))</f>
        <v>42_other data not specified</v>
      </c>
    </row>
    <row r="47" spans="4:12">
      <c r="E47" s="117" t="str">
        <f>IF(ISBLANK('JP Context of Use'!A49),"",'JP Context of Use'!A49)</f>
        <v/>
      </c>
      <c r="K47" s="117" t="str">
        <f>IF(ISBLANK('ICH Context of Use'!A49),"",'ICH Context of Use'!A49)</f>
        <v>ich_3.2.s.4.5</v>
      </c>
      <c r="L47" s="311" t="str">
        <f>IF(ISBLANK('ICH Document Type'!A49),"",CONCATENATE(MID('ICH Document Type'!A49,19,10),"_",'ICH Document Type'!B49))</f>
        <v>43_pk/pd relationship</v>
      </c>
    </row>
    <row r="48" spans="4:12">
      <c r="E48" s="117" t="str">
        <f>IF(ISBLANK('JP Context of Use'!A50),"",'JP Context of Use'!A50)</f>
        <v/>
      </c>
      <c r="K48" s="117" t="str">
        <f>IF(ISBLANK('ICH Context of Use'!A50),"",'ICH Context of Use'!A50)</f>
        <v>ich_3.2.s.5</v>
      </c>
      <c r="L48" s="311" t="str">
        <f>IF(ISBLANK('ICH Document Type'!A50),"",CONCATENATE(MID('ICH Document Type'!A50,19,10),"_",'ICH Document Type'!B50))</f>
        <v>44_specialty report</v>
      </c>
    </row>
    <row r="49" spans="5:12">
      <c r="E49" s="117" t="str">
        <f>IF(ISBLANK('JP Context of Use'!A51),"",'JP Context of Use'!A51)</f>
        <v/>
      </c>
      <c r="K49" s="117" t="str">
        <f>IF(ISBLANK('ICH Context of Use'!A51),"",'ICH Context of Use'!A51)</f>
        <v>ich_3.2.s.6</v>
      </c>
      <c r="L49" s="311" t="str">
        <f>IF(ISBLANK('ICH Document Type'!A51),"",CONCATENATE(MID('ICH Document Type'!A51,19,10),"_",'ICH Document Type'!B51))</f>
        <v>45_bimo</v>
      </c>
    </row>
    <row r="50" spans="5:12" ht="37.5">
      <c r="K50" s="117" t="str">
        <f>IF(ISBLANK('ICH Context of Use'!A52),"",'ICH Context of Use'!A52)</f>
        <v>ich_3.2.s.7</v>
      </c>
      <c r="L50" s="311" t="str">
        <f>IF(ISBLANK('ICH Document Type'!A52),"",CONCATENATE(MID('ICH Document Type'!A52,19,10),"_",'ICH Document Type'!B52))</f>
        <v>46_foreign clinical studies not under ind</v>
      </c>
    </row>
    <row r="51" spans="5:12">
      <c r="K51" s="117" t="str">
        <f>IF(ISBLANK('ICH Context of Use'!A53),"",'ICH Context of Use'!A53)</f>
        <v>ich_3.2.s.7.1</v>
      </c>
      <c r="L51" s="311" t="str">
        <f>IF(ISBLANK('ICH Document Type'!A53),"",CONCATENATE(MID('ICH Document Type'!A53,19,10),"_",'ICH Document Type'!B53))</f>
        <v>47_data tabulation dataset legacy</v>
      </c>
    </row>
    <row r="52" spans="5:12">
      <c r="K52" s="117" t="str">
        <f>IF(ISBLANK('ICH Context of Use'!A54),"",'ICH Context of Use'!A54)</f>
        <v>ich_3.2.s.7.2</v>
      </c>
      <c r="L52" s="311" t="str">
        <f>IF(ISBLANK('ICH Document Type'!A54),"",CONCATENATE(MID('ICH Document Type'!A54,19,10),"_",'ICH Document Type'!B54))</f>
        <v>48_data tabulation data definition</v>
      </c>
    </row>
    <row r="53" spans="5:12">
      <c r="K53" s="117" t="str">
        <f>IF(ISBLANK('ICH Context of Use'!A55),"",'ICH Context of Use'!A55)</f>
        <v>ich_3.2.s.7.3</v>
      </c>
      <c r="L53" s="311" t="str">
        <f>IF(ISBLANK('ICH Document Type'!A55),"",CONCATENATE(MID('ICH Document Type'!A55,19,10),"_",'ICH Document Type'!B55))</f>
        <v xml:space="preserve">71_data tabulation dataset sdtm </v>
      </c>
    </row>
    <row r="54" spans="5:12">
      <c r="K54" s="117" t="str">
        <f>IF(ISBLANK('ICH Context of Use'!A56),"",'ICH Context of Use'!A56)</f>
        <v>ich_3.2.p</v>
      </c>
      <c r="L54" s="311" t="str">
        <f>IF(ISBLANK('ICH Document Type'!A56),"",CONCATENATE(MID('ICH Document Type'!A56,19,10),"_",'ICH Document Type'!B56))</f>
        <v xml:space="preserve">72_data tabulation dataset send </v>
      </c>
    </row>
    <row r="55" spans="5:12">
      <c r="K55" s="117" t="str">
        <f>IF(ISBLANK('ICH Context of Use'!A57),"",'ICH Context of Use'!A57)</f>
        <v>ich_3.2.p.1</v>
      </c>
      <c r="L55" s="311" t="str">
        <f>IF(ISBLANK('ICH Document Type'!A57),"",CONCATENATE(MID('ICH Document Type'!A57,19,10),"_",'ICH Document Type'!B57))</f>
        <v>49_data listing dataset</v>
      </c>
    </row>
    <row r="56" spans="5:12">
      <c r="K56" s="117" t="str">
        <f>IF(ISBLANK('ICH Context of Use'!A58),"",'ICH Context of Use'!A58)</f>
        <v>ich_3.2.p.2</v>
      </c>
      <c r="L56" s="311" t="str">
        <f>IF(ISBLANK('ICH Document Type'!A58),"",CONCATENATE(MID('ICH Document Type'!A58,19,10),"_",'ICH Document Type'!B58))</f>
        <v>50_data listing data definition</v>
      </c>
    </row>
    <row r="57" spans="5:12">
      <c r="K57" s="117" t="str">
        <f>IF(ISBLANK('ICH Context of Use'!A59),"",'ICH Context of Use'!A59)</f>
        <v>ich_3.2.p.2.1</v>
      </c>
      <c r="L57" s="311" t="str">
        <f>IF(ISBLANK('ICH Document Type'!A59),"",CONCATENATE(MID('ICH Document Type'!A59,19,10),"_",'ICH Document Type'!B59))</f>
        <v>51_analysis dataset legacy</v>
      </c>
    </row>
    <row r="58" spans="5:12">
      <c r="K58" s="117" t="str">
        <f>IF(ISBLANK('ICH Context of Use'!A60),"",'ICH Context of Use'!A60)</f>
        <v>ich_3.2.p.2.2</v>
      </c>
      <c r="L58" s="311" t="str">
        <f>IF(ISBLANK('ICH Document Type'!A60),"",CONCATENATE(MID('ICH Document Type'!A60,19,10),"_",'ICH Document Type'!B60))</f>
        <v>52_analysis program</v>
      </c>
    </row>
    <row r="59" spans="5:12">
      <c r="K59" s="117" t="str">
        <f>IF(ISBLANK('ICH Context of Use'!A61),"",'ICH Context of Use'!A61)</f>
        <v>ich_3.2.p.2.3</v>
      </c>
      <c r="L59" s="311" t="str">
        <f>IF(ISBLANK('ICH Document Type'!A61),"",CONCATENATE(MID('ICH Document Type'!A61,19,10),"_",'ICH Document Type'!B61))</f>
        <v>53_analysis data definition</v>
      </c>
    </row>
    <row r="60" spans="5:12">
      <c r="K60" s="117" t="str">
        <f>IF(ISBLANK('ICH Context of Use'!A62),"",'ICH Context of Use'!A62)</f>
        <v>ich_3.2.p.2.4</v>
      </c>
      <c r="L60" s="311" t="str">
        <f>IF(ISBLANK('ICH Document Type'!A62),"",CONCATENATE(MID('ICH Document Type'!A62,19,10),"_",'ICH Document Type'!B62))</f>
        <v>73_analysis dataset adam</v>
      </c>
    </row>
    <row r="61" spans="5:12">
      <c r="K61" s="117" t="str">
        <f>IF(ISBLANK('ICH Context of Use'!A63),"",'ICH Context of Use'!A63)</f>
        <v>ich_3.2.p.2.5</v>
      </c>
      <c r="L61" s="311" t="str">
        <f>IF(ISBLANK('ICH Document Type'!A63),"",CONCATENATE(MID('ICH Document Type'!A63,19,10),"_",'ICH Document Type'!B63))</f>
        <v>54_annotated crf</v>
      </c>
    </row>
    <row r="62" spans="5:12">
      <c r="K62" s="117" t="str">
        <f>IF(ISBLANK('ICH Context of Use'!A64),"",'ICH Context of Use'!A64)</f>
        <v>ich_3.2.p.2.6</v>
      </c>
      <c r="L62" s="311" t="str">
        <f>IF(ISBLANK('ICH Document Type'!A64),"",CONCATENATE(MID('ICH Document Type'!A64,19,10),"_",'ICH Document Type'!B64))</f>
        <v>55_ecg</v>
      </c>
    </row>
    <row r="63" spans="5:12">
      <c r="K63" s="117" t="str">
        <f>IF(ISBLANK('ICH Context of Use'!A65),"",'ICH Context of Use'!A65)</f>
        <v>ich_3.2.p.3</v>
      </c>
      <c r="L63" s="311" t="str">
        <f>IF(ISBLANK('ICH Document Type'!A65),"",CONCATENATE(MID('ICH Document Type'!A65,19,10),"_",'ICH Document Type'!B65))</f>
        <v>56_image</v>
      </c>
    </row>
    <row r="64" spans="5:12">
      <c r="K64" s="117" t="str">
        <f>IF(ISBLANK('ICH Context of Use'!A66),"",'ICH Context of Use'!A66)</f>
        <v>ich_3.2.p.3.1</v>
      </c>
      <c r="L64" s="311" t="str">
        <f>IF(ISBLANK('ICH Document Type'!A66),"",CONCATENATE(MID('ICH Document Type'!A66,19,10),"_",'ICH Document Type'!B66))</f>
        <v>57_subject profiles</v>
      </c>
    </row>
    <row r="65" spans="11:12">
      <c r="K65" s="117" t="str">
        <f>IF(ISBLANK('ICH Context of Use'!A67),"",'ICH Context of Use'!A67)</f>
        <v>ich_3.2.p.3.2</v>
      </c>
      <c r="L65" s="311" t="str">
        <f>IF(ISBLANK('ICH Document Type'!A67),"",CONCATENATE(MID('ICH Document Type'!A67,19,10),"_",'ICH Document Type'!B67))</f>
        <v>58_safety report</v>
      </c>
    </row>
    <row r="66" spans="11:12">
      <c r="K66" s="117" t="str">
        <f>IF(ISBLANK('ICH Context of Use'!A68),"",'ICH Context of Use'!A68)</f>
        <v>ich_3.2.p.3.3</v>
      </c>
      <c r="L66" s="311" t="str">
        <f>IF(ISBLANK('ICH Document Type'!A68),"",CONCATENATE(MID('ICH Document Type'!A68,19,10),"_",'ICH Document Type'!B68))</f>
        <v>59_antibacterial</v>
      </c>
    </row>
    <row r="67" spans="11:12">
      <c r="K67" s="117" t="str">
        <f>IF(ISBLANK('ICH Context of Use'!A69),"",'ICH Context of Use'!A69)</f>
        <v>ich_3.2.p.3.4</v>
      </c>
      <c r="L67" s="311" t="str">
        <f>IF(ISBLANK('ICH Document Type'!A69),"",CONCATENATE(MID('ICH Document Type'!A69,19,10),"_",'ICH Document Type'!B69))</f>
        <v>60_special pathogen</v>
      </c>
    </row>
    <row r="68" spans="11:12">
      <c r="K68" s="117" t="str">
        <f>IF(ISBLANK('ICH Context of Use'!A70),"",'ICH Context of Use'!A70)</f>
        <v>ich_3.2.p.3.5</v>
      </c>
      <c r="L68" s="311" t="str">
        <f>IF(ISBLANK('ICH Document Type'!A70),"",CONCATENATE(MID('ICH Document Type'!A70,19,10),"_",'ICH Document Type'!B70))</f>
        <v>61_antiviral</v>
      </c>
    </row>
    <row r="69" spans="11:12">
      <c r="K69" s="117" t="str">
        <f>IF(ISBLANK('ICH Context of Use'!A71),"",'ICH Context of Use'!A71)</f>
        <v>ich_3.2.p.4</v>
      </c>
      <c r="L69" s="311" t="str">
        <f>IF(ISBLANK('ICH Document Type'!A71),"",CONCATENATE(MID('ICH Document Type'!A71,19,10),"_",'ICH Document Type'!B71))</f>
        <v>62_iss</v>
      </c>
    </row>
    <row r="70" spans="11:12">
      <c r="K70" s="117" t="str">
        <f>IF(ISBLANK('ICH Context of Use'!A72),"",'ICH Context of Use'!A72)</f>
        <v>ich_3.2.p.4.1</v>
      </c>
      <c r="L70" s="311" t="str">
        <f>IF(ISBLANK('ICH Document Type'!A72),"",CONCATENATE(MID('ICH Document Type'!A72,19,10),"_",'ICH Document Type'!B72))</f>
        <v>63_ise</v>
      </c>
    </row>
    <row r="71" spans="11:12">
      <c r="K71" s="117" t="str">
        <f>IF(ISBLANK('ICH Context of Use'!A73),"",'ICH Context of Use'!A73)</f>
        <v>ich_3.2.p.4.2</v>
      </c>
      <c r="L71" s="311" t="str">
        <f>IF(ISBLANK('ICH Document Type'!A73),"",CONCATENATE(MID('ICH Document Type'!A73,19,10),"_",'ICH Document Type'!B73))</f>
        <v>64_pm description</v>
      </c>
    </row>
    <row r="72" spans="11:12">
      <c r="K72" s="117" t="str">
        <f>IF(ISBLANK('ICH Context of Use'!A74),"",'ICH Context of Use'!A74)</f>
        <v>ich_3.2.p.4.3</v>
      </c>
      <c r="L72" s="311" t="str">
        <f>IF(ISBLANK('ICH Document Type'!A74),"",CONCATENATE(MID('ICH Document Type'!A74,19,10),"_",'ICH Document Type'!B74))</f>
        <v>65_study data standardization plan</v>
      </c>
    </row>
    <row r="73" spans="11:12">
      <c r="K73" s="117" t="str">
        <f>IF(ISBLANK('ICH Context of Use'!A75),"",'ICH Context of Use'!A75)</f>
        <v>ich_3.2.p.4.4</v>
      </c>
      <c r="L73" s="311" t="str">
        <f>IF(ISBLANK('ICH Document Type'!A75),"",CONCATENATE(MID('ICH Document Type'!A75,19,10),"_",'ICH Document Type'!B75))</f>
        <v>66_study data reviewer's guide</v>
      </c>
    </row>
    <row r="74" spans="11:12">
      <c r="K74" s="117" t="str">
        <f>IF(ISBLANK('ICH Context of Use'!A76),"",'ICH Context of Use'!A76)</f>
        <v>ich_3.2.p.4.5</v>
      </c>
      <c r="L74" s="311" t="str">
        <f>IF(ISBLANK('ICH Document Type'!A76),"",CONCATENATE(MID('ICH Document Type'!A76,19,10),"_",'ICH Document Type'!B76))</f>
        <v>67_analysis data reviewer's guide</v>
      </c>
    </row>
    <row r="75" spans="11:12">
      <c r="K75" s="117" t="str">
        <f>IF(ISBLANK('ICH Context of Use'!A77),"",'ICH Context of Use'!A77)</f>
        <v>ich_3.2.p.4.6</v>
      </c>
      <c r="L75" s="311" t="str">
        <f>IF(ISBLANK('ICH Document Type'!A77),"",CONCATENATE(MID('ICH Document Type'!A77,19,10),"_",'ICH Document Type'!B77))</f>
        <v>68_hf validation protocol</v>
      </c>
    </row>
    <row r="76" spans="11:12">
      <c r="K76" s="117" t="str">
        <f>IF(ISBLANK('ICH Context of Use'!A78),"",'ICH Context of Use'!A78)</f>
        <v>ich_3.2.p.5</v>
      </c>
      <c r="L76" s="311" t="str">
        <f>IF(ISBLANK('ICH Document Type'!A78),"",CONCATENATE(MID('ICH Document Type'!A78,19,10),"_",'ICH Document Type'!B78))</f>
        <v>69_hf validation report</v>
      </c>
    </row>
    <row r="77" spans="11:12">
      <c r="K77" s="117" t="str">
        <f>IF(ISBLANK('ICH Context of Use'!A79),"",'ICH Context of Use'!A79)</f>
        <v>ich_3.2.p.5.1</v>
      </c>
      <c r="L77" s="311" t="str">
        <f>IF(ISBLANK('ICH Document Type'!A79),"",CONCATENATE(MID('ICH Document Type'!A79,19,10),"_",'ICH Document Type'!B79))</f>
        <v>70_hf validation other</v>
      </c>
    </row>
    <row r="78" spans="11:12">
      <c r="K78" s="117" t="str">
        <f>IF(ISBLANK('ICH Context of Use'!A80),"",'ICH Context of Use'!A80)</f>
        <v>ich_3.2.p.5.2</v>
      </c>
      <c r="L78" s="311" t="str">
        <f>IF(ISBLANK('ICH Document Type'!A80),"",CONCATENATE(MID('ICH Document Type'!A80,19,10),"_",'ICH Document Type'!B80))</f>
        <v/>
      </c>
    </row>
    <row r="79" spans="11:12">
      <c r="K79" s="117" t="str">
        <f>IF(ISBLANK('ICH Context of Use'!A81),"",'ICH Context of Use'!A81)</f>
        <v>ich_3.2.p.5.3</v>
      </c>
      <c r="L79" s="311" t="str">
        <f>IF(ISBLANK('ICH Document Type'!A81),"",CONCATENATE(MID('ICH Document Type'!A81,19,10),"_",'ICH Document Type'!B81))</f>
        <v/>
      </c>
    </row>
    <row r="80" spans="11:12">
      <c r="K80" s="117" t="str">
        <f>IF(ISBLANK('ICH Context of Use'!A82),"",'ICH Context of Use'!A82)</f>
        <v>ich_3.2.p.5.4</v>
      </c>
      <c r="L80" s="311" t="str">
        <f>IF(ISBLANK('ICH Document Type'!A82),"",CONCATENATE(MID('ICH Document Type'!A82,19,10),"_",'ICH Document Type'!B82))</f>
        <v/>
      </c>
    </row>
    <row r="81" spans="11:12">
      <c r="K81" s="117" t="str">
        <f>IF(ISBLANK('ICH Context of Use'!A83),"",'ICH Context of Use'!A83)</f>
        <v>ich_3.2.p.5.5</v>
      </c>
      <c r="L81" s="311" t="str">
        <f>IF(ISBLANK('ICH Document Type'!A83),"",CONCATENATE(MID('ICH Document Type'!A83,19,10),"_",'ICH Document Type'!B83))</f>
        <v/>
      </c>
    </row>
    <row r="82" spans="11:12">
      <c r="K82" s="117" t="str">
        <f>IF(ISBLANK('ICH Context of Use'!A84),"",'ICH Context of Use'!A84)</f>
        <v>ich_3.2.p.5.6</v>
      </c>
      <c r="L82" s="311" t="str">
        <f>IF(ISBLANK('ICH Document Type'!A84),"",CONCATENATE(MID('ICH Document Type'!A84,19,10),"_",'ICH Document Type'!B84))</f>
        <v/>
      </c>
    </row>
    <row r="83" spans="11:12">
      <c r="K83" s="117" t="str">
        <f>IF(ISBLANK('ICH Context of Use'!A85),"",'ICH Context of Use'!A85)</f>
        <v>ich_3.2.p.6</v>
      </c>
      <c r="L83" s="311" t="str">
        <f>IF(ISBLANK('ICH Document Type'!A85),"",CONCATENATE(MID('ICH Document Type'!A85,19,10),"_",'ICH Document Type'!B85))</f>
        <v/>
      </c>
    </row>
    <row r="84" spans="11:12">
      <c r="K84" s="117" t="str">
        <f>IF(ISBLANK('ICH Context of Use'!A86),"",'ICH Context of Use'!A86)</f>
        <v>ich_3.2.p.7</v>
      </c>
      <c r="L84" s="311" t="str">
        <f>IF(ISBLANK('ICH Document Type'!A86),"",CONCATENATE(MID('ICH Document Type'!A86,19,10),"_",'ICH Document Type'!B86))</f>
        <v/>
      </c>
    </row>
    <row r="85" spans="11:12">
      <c r="K85" s="117" t="str">
        <f>IF(ISBLANK('ICH Context of Use'!A87),"",'ICH Context of Use'!A87)</f>
        <v>ich_3.2.p.8</v>
      </c>
      <c r="L85" s="311" t="str">
        <f>IF(ISBLANK('ICH Document Type'!A87),"",CONCATENATE(MID('ICH Document Type'!A87,19,10),"_",'ICH Document Type'!B87))</f>
        <v/>
      </c>
    </row>
    <row r="86" spans="11:12">
      <c r="K86" s="117" t="str">
        <f>IF(ISBLANK('ICH Context of Use'!A88),"",'ICH Context of Use'!A88)</f>
        <v>ich_3.2.p.8.1</v>
      </c>
      <c r="L86" s="311" t="str">
        <f>IF(ISBLANK('ICH Document Type'!A88),"",CONCATENATE(MID('ICH Document Type'!A88,19,10),"_",'ICH Document Type'!B88))</f>
        <v/>
      </c>
    </row>
    <row r="87" spans="11:12">
      <c r="K87" s="117" t="str">
        <f>IF(ISBLANK('ICH Context of Use'!A89),"",'ICH Context of Use'!A89)</f>
        <v>ich_3.2.p.8.2</v>
      </c>
      <c r="L87" s="311" t="str">
        <f>IF(ISBLANK('ICH Document Type'!A89),"",CONCATENATE(MID('ICH Document Type'!A89,19,10),"_",'ICH Document Type'!B89))</f>
        <v/>
      </c>
    </row>
    <row r="88" spans="11:12">
      <c r="K88" s="117" t="str">
        <f>IF(ISBLANK('ICH Context of Use'!A90),"",'ICH Context of Use'!A90)</f>
        <v>ich_3.2.p.8.3</v>
      </c>
      <c r="L88" s="311" t="str">
        <f>IF(ISBLANK('ICH Document Type'!A90),"",CONCATENATE(MID('ICH Document Type'!A90,19,10),"_",'ICH Document Type'!B90))</f>
        <v/>
      </c>
    </row>
    <row r="89" spans="11:12">
      <c r="K89" s="117" t="str">
        <f>IF(ISBLANK('ICH Context of Use'!A91),"",'ICH Context of Use'!A91)</f>
        <v>ich_3.2.a</v>
      </c>
      <c r="L89" s="311" t="str">
        <f>IF(ISBLANK('ICH Document Type'!A91),"",CONCATENATE(MID('ICH Document Type'!A91,19,10),"_",'ICH Document Type'!B91))</f>
        <v/>
      </c>
    </row>
    <row r="90" spans="11:12">
      <c r="K90" s="117" t="str">
        <f>IF(ISBLANK('ICH Context of Use'!A92),"",'ICH Context of Use'!A92)</f>
        <v>ich_3.2.a.1</v>
      </c>
      <c r="L90" s="311" t="str">
        <f>IF(ISBLANK('ICH Document Type'!A92),"",CONCATENATE(MID('ICH Document Type'!A92,19,10),"_",'ICH Document Type'!B92))</f>
        <v/>
      </c>
    </row>
    <row r="91" spans="11:12">
      <c r="K91" s="117" t="str">
        <f>IF(ISBLANK('ICH Context of Use'!A93),"",'ICH Context of Use'!A93)</f>
        <v>ich_3.2.a.2</v>
      </c>
    </row>
    <row r="92" spans="11:12">
      <c r="K92" s="117" t="str">
        <f>IF(ISBLANK('ICH Context of Use'!A94),"",'ICH Context of Use'!A94)</f>
        <v>ich_3.2.a.3</v>
      </c>
    </row>
    <row r="93" spans="11:12">
      <c r="K93" s="117" t="str">
        <f>IF(ISBLANK('ICH Context of Use'!A95),"",'ICH Context of Use'!A95)</f>
        <v>ich_3.2.r</v>
      </c>
    </row>
    <row r="94" spans="11:12">
      <c r="K94" s="117" t="str">
        <f>IF(ISBLANK('ICH Context of Use'!A96),"",'ICH Context of Use'!A96)</f>
        <v>ich_3.3</v>
      </c>
    </row>
    <row r="95" spans="11:12">
      <c r="K95" s="117" t="str">
        <f>IF(ISBLANK('ICH Context of Use'!A97),"",'ICH Context of Use'!A97)</f>
        <v>ich_4.2.1.1</v>
      </c>
    </row>
    <row r="96" spans="11:12">
      <c r="K96" s="117" t="str">
        <f>IF(ISBLANK('ICH Context of Use'!A98),"",'ICH Context of Use'!A98)</f>
        <v>ich_4.2.1.2</v>
      </c>
    </row>
    <row r="97" spans="11:11">
      <c r="K97" s="117" t="str">
        <f>IF(ISBLANK('ICH Context of Use'!A99),"",'ICH Context of Use'!A99)</f>
        <v>ich_4.2.1.3</v>
      </c>
    </row>
    <row r="98" spans="11:11">
      <c r="K98" s="117" t="str">
        <f>IF(ISBLANK('ICH Context of Use'!A100),"",'ICH Context of Use'!A100)</f>
        <v>ich_4.2.1.4</v>
      </c>
    </row>
    <row r="99" spans="11:11">
      <c r="K99" s="117" t="str">
        <f>IF(ISBLANK('ICH Context of Use'!A101),"",'ICH Context of Use'!A101)</f>
        <v>ich_4.2.2.1</v>
      </c>
    </row>
    <row r="100" spans="11:11">
      <c r="K100" s="117" t="str">
        <f>IF(ISBLANK('ICH Context of Use'!A102),"",'ICH Context of Use'!A102)</f>
        <v>ich_4.2.2.2</v>
      </c>
    </row>
    <row r="101" spans="11:11">
      <c r="K101" s="117" t="str">
        <f>IF(ISBLANK('ICH Context of Use'!A103),"",'ICH Context of Use'!A103)</f>
        <v>ich_4.2.2.3</v>
      </c>
    </row>
    <row r="102" spans="11:11">
      <c r="K102" s="117" t="str">
        <f>IF(ISBLANK('ICH Context of Use'!A104),"",'ICH Context of Use'!A104)</f>
        <v>ich_4.2.2.4</v>
      </c>
    </row>
    <row r="103" spans="11:11">
      <c r="K103" s="117" t="str">
        <f>IF(ISBLANK('ICH Context of Use'!A105),"",'ICH Context of Use'!A105)</f>
        <v>ich_4.2.2.5</v>
      </c>
    </row>
    <row r="104" spans="11:11">
      <c r="K104" s="117" t="str">
        <f>IF(ISBLANK('ICH Context of Use'!A106),"",'ICH Context of Use'!A106)</f>
        <v>ich_4.2.2.6</v>
      </c>
    </row>
    <row r="105" spans="11:11">
      <c r="K105" s="117" t="str">
        <f>IF(ISBLANK('ICH Context of Use'!A107),"",'ICH Context of Use'!A107)</f>
        <v>ich_4.2.2.7</v>
      </c>
    </row>
    <row r="106" spans="11:11">
      <c r="K106" s="117" t="str">
        <f>IF(ISBLANK('ICH Context of Use'!A108),"",'ICH Context of Use'!A108)</f>
        <v>ich_4.2.3.1</v>
      </c>
    </row>
    <row r="107" spans="11:11">
      <c r="K107" s="117" t="str">
        <f>IF(ISBLANK('ICH Context of Use'!A109),"",'ICH Context of Use'!A109)</f>
        <v>ich_4.2.3.2</v>
      </c>
    </row>
    <row r="108" spans="11:11">
      <c r="K108" s="117" t="str">
        <f>IF(ISBLANK('ICH Context of Use'!A110),"",'ICH Context of Use'!A110)</f>
        <v>ich_4.2.3.3.1</v>
      </c>
    </row>
    <row r="109" spans="11:11">
      <c r="K109" s="117" t="str">
        <f>IF(ISBLANK('ICH Context of Use'!A111),"",'ICH Context of Use'!A111)</f>
        <v>ich_4.2.3.3.2</v>
      </c>
    </row>
    <row r="110" spans="11:11">
      <c r="K110" s="117" t="str">
        <f>IF(ISBLANK('ICH Context of Use'!A112),"",'ICH Context of Use'!A112)</f>
        <v>ich_4.2.3.4.1</v>
      </c>
    </row>
    <row r="111" spans="11:11">
      <c r="K111" s="117" t="str">
        <f>IF(ISBLANK('ICH Context of Use'!A113),"",'ICH Context of Use'!A113)</f>
        <v>ich_4.2.3.4.2</v>
      </c>
    </row>
    <row r="112" spans="11:11">
      <c r="K112" s="117" t="str">
        <f>IF(ISBLANK('ICH Context of Use'!A114),"",'ICH Context of Use'!A114)</f>
        <v>ich_4.2.3.4.3</v>
      </c>
    </row>
    <row r="113" spans="11:11">
      <c r="K113" s="117" t="str">
        <f>IF(ISBLANK('ICH Context of Use'!A115),"",'ICH Context of Use'!A115)</f>
        <v>ich_4.2.3.5.1</v>
      </c>
    </row>
    <row r="114" spans="11:11">
      <c r="K114" s="117" t="str">
        <f>IF(ISBLANK('ICH Context of Use'!A116),"",'ICH Context of Use'!A116)</f>
        <v>ich_4.2.3.5.2</v>
      </c>
    </row>
    <row r="115" spans="11:11">
      <c r="K115" s="117" t="str">
        <f>IF(ISBLANK('ICH Context of Use'!A117),"",'ICH Context of Use'!A117)</f>
        <v>ich_4.2.3.5.3</v>
      </c>
    </row>
    <row r="116" spans="11:11">
      <c r="K116" s="117" t="str">
        <f>IF(ISBLANK('ICH Context of Use'!A118),"",'ICH Context of Use'!A118)</f>
        <v>ich_4.2.3.5.4</v>
      </c>
    </row>
    <row r="117" spans="11:11">
      <c r="K117" s="117" t="str">
        <f>IF(ISBLANK('ICH Context of Use'!A119),"",'ICH Context of Use'!A119)</f>
        <v>ich_4.2.3.6</v>
      </c>
    </row>
    <row r="118" spans="11:11">
      <c r="K118" s="117" t="str">
        <f>IF(ISBLANK('ICH Context of Use'!A120),"",'ICH Context of Use'!A120)</f>
        <v>ich_4.2.3.7.1</v>
      </c>
    </row>
    <row r="119" spans="11:11">
      <c r="K119" s="117" t="str">
        <f>IF(ISBLANK('ICH Context of Use'!A121),"",'ICH Context of Use'!A121)</f>
        <v>ich_4.2.3.7.2</v>
      </c>
    </row>
    <row r="120" spans="11:11">
      <c r="K120" s="117" t="str">
        <f>IF(ISBLANK('ICH Context of Use'!A122),"",'ICH Context of Use'!A122)</f>
        <v>ich_4.2.3.7.3</v>
      </c>
    </row>
    <row r="121" spans="11:11">
      <c r="K121" s="117" t="str">
        <f>IF(ISBLANK('ICH Context of Use'!A123),"",'ICH Context of Use'!A123)</f>
        <v>ich_4.2.3.7.4</v>
      </c>
    </row>
    <row r="122" spans="11:11">
      <c r="K122" s="117" t="str">
        <f>IF(ISBLANK('ICH Context of Use'!A124),"",'ICH Context of Use'!A124)</f>
        <v>ich_4.2.3.7.5</v>
      </c>
    </row>
    <row r="123" spans="11:11">
      <c r="K123" s="117" t="str">
        <f>IF(ISBLANK('ICH Context of Use'!A125),"",'ICH Context of Use'!A125)</f>
        <v>ich_4.2.3.7.6</v>
      </c>
    </row>
    <row r="124" spans="11:11">
      <c r="K124" s="117" t="str">
        <f>IF(ISBLANK('ICH Context of Use'!A126),"",'ICH Context of Use'!A126)</f>
        <v>ich_4.2.3.7.7</v>
      </c>
    </row>
    <row r="125" spans="11:11">
      <c r="K125" s="117" t="str">
        <f>IF(ISBLANK('ICH Context of Use'!A127),"",'ICH Context of Use'!A127)</f>
        <v>ich_4.3</v>
      </c>
    </row>
    <row r="126" spans="11:11">
      <c r="K126" s="117" t="str">
        <f>IF(ISBLANK('ICH Context of Use'!A128),"",'ICH Context of Use'!A128)</f>
        <v>ich_5.2</v>
      </c>
    </row>
    <row r="127" spans="11:11">
      <c r="K127" s="117" t="str">
        <f>IF(ISBLANK('ICH Context of Use'!A129),"",'ICH Context of Use'!A129)</f>
        <v>ich_5.3.1.1</v>
      </c>
    </row>
    <row r="128" spans="11:11">
      <c r="K128" s="117" t="str">
        <f>IF(ISBLANK('ICH Context of Use'!A130),"",'ICH Context of Use'!A130)</f>
        <v>ich_5.3.1.2</v>
      </c>
    </row>
    <row r="129" spans="11:11">
      <c r="K129" s="117" t="str">
        <f>IF(ISBLANK('ICH Context of Use'!A131),"",'ICH Context of Use'!A131)</f>
        <v>ich_5.3.1.3</v>
      </c>
    </row>
    <row r="130" spans="11:11">
      <c r="K130" s="117" t="str">
        <f>IF(ISBLANK('ICH Context of Use'!A132),"",'ICH Context of Use'!A132)</f>
        <v>ich_5.3.1.4</v>
      </c>
    </row>
    <row r="131" spans="11:11">
      <c r="K131" s="117" t="str">
        <f>IF(ISBLANK('ICH Context of Use'!A133),"",'ICH Context of Use'!A133)</f>
        <v>ich_5.3.2.1</v>
      </c>
    </row>
    <row r="132" spans="11:11">
      <c r="K132" s="117" t="str">
        <f>IF(ISBLANK('ICH Context of Use'!A134),"",'ICH Context of Use'!A134)</f>
        <v>ich_5.3.2.2</v>
      </c>
    </row>
    <row r="133" spans="11:11">
      <c r="K133" s="117" t="str">
        <f>IF(ISBLANK('ICH Context of Use'!A135),"",'ICH Context of Use'!A135)</f>
        <v>ich_5.3.2.3</v>
      </c>
    </row>
    <row r="134" spans="11:11">
      <c r="K134" s="117" t="str">
        <f>IF(ISBLANK('ICH Context of Use'!A136),"",'ICH Context of Use'!A136)</f>
        <v>ich_5.3.3.1</v>
      </c>
    </row>
    <row r="135" spans="11:11">
      <c r="K135" s="117" t="str">
        <f>IF(ISBLANK('ICH Context of Use'!A137),"",'ICH Context of Use'!A137)</f>
        <v>ich_5.3.3.2</v>
      </c>
    </row>
    <row r="136" spans="11:11">
      <c r="K136" s="117" t="str">
        <f>IF(ISBLANK('ICH Context of Use'!A138),"",'ICH Context of Use'!A138)</f>
        <v>ich_5.3.3.3</v>
      </c>
    </row>
    <row r="137" spans="11:11">
      <c r="K137" s="117" t="str">
        <f>IF(ISBLANK('ICH Context of Use'!A139),"",'ICH Context of Use'!A139)</f>
        <v>ich_5.3.3.4</v>
      </c>
    </row>
    <row r="138" spans="11:11">
      <c r="K138" s="117" t="str">
        <f>IF(ISBLANK('ICH Context of Use'!A140),"",'ICH Context of Use'!A140)</f>
        <v>ich_5.3.3.5</v>
      </c>
    </row>
    <row r="139" spans="11:11">
      <c r="K139" s="117" t="str">
        <f>IF(ISBLANK('ICH Context of Use'!A141),"",'ICH Context of Use'!A141)</f>
        <v>ich_5.3.4.1</v>
      </c>
    </row>
    <row r="140" spans="11:11">
      <c r="K140" s="117" t="str">
        <f>IF(ISBLANK('ICH Context of Use'!A142),"",'ICH Context of Use'!A142)</f>
        <v>ich_5.3.4.2</v>
      </c>
    </row>
    <row r="141" spans="11:11">
      <c r="K141" s="117" t="str">
        <f>IF(ISBLANK('ICH Context of Use'!A143),"",'ICH Context of Use'!A143)</f>
        <v>ich_5.3.5.1</v>
      </c>
    </row>
    <row r="142" spans="11:11">
      <c r="K142" s="117" t="str">
        <f>IF(ISBLANK('ICH Context of Use'!A144),"",'ICH Context of Use'!A144)</f>
        <v>ich_5.3.5.2</v>
      </c>
    </row>
    <row r="143" spans="11:11">
      <c r="K143" s="117" t="str">
        <f>IF(ISBLANK('ICH Context of Use'!A145),"",'ICH Context of Use'!A145)</f>
        <v>ich_5.3.5.3</v>
      </c>
    </row>
    <row r="144" spans="11:11">
      <c r="K144" s="117" t="str">
        <f>IF(ISBLANK('ICH Context of Use'!A146),"",'ICH Context of Use'!A146)</f>
        <v>ich_5.3.5.4</v>
      </c>
    </row>
    <row r="145" spans="11:11">
      <c r="K145" s="117" t="str">
        <f>IF(ISBLANK('ICH Context of Use'!A147),"",'ICH Context of Use'!A147)</f>
        <v>ich_5.3.6</v>
      </c>
    </row>
    <row r="146" spans="11:11">
      <c r="K146" s="117" t="str">
        <f>IF(ISBLANK('ICH Context of Use'!A148),"",'ICH Context of Use'!A148)</f>
        <v>ich_5.3.7</v>
      </c>
    </row>
    <row r="147" spans="11:11">
      <c r="K147" s="117" t="str">
        <f>IF(ISBLANK('ICH Context of Use'!A149),"",'ICH Context of Use'!A149)</f>
        <v>ich_5.4</v>
      </c>
    </row>
    <row r="148" spans="11:11">
      <c r="K148" s="117" t="str">
        <f>IF(ISBLANK('ICH Context of Use'!A150),"",'ICH Context of Use'!A150)</f>
        <v/>
      </c>
    </row>
    <row r="149" spans="11:11">
      <c r="K149" s="117" t="str">
        <f>IF(ISBLANK('ICH Context of Use'!A151),"",'ICH Context of Use'!A151)</f>
        <v/>
      </c>
    </row>
    <row r="150" spans="11:11">
      <c r="K150" s="117" t="str">
        <f>IF(ISBLANK('ICH Context of Use'!A152),"",'ICH Context of Use'!A152)</f>
        <v/>
      </c>
    </row>
    <row r="151" spans="11:11">
      <c r="K151" s="117" t="str">
        <f>IF(ISBLANK('ICH Context of Use'!A153),"",'ICH Context of Use'!A153)</f>
        <v/>
      </c>
    </row>
    <row r="152" spans="11:11">
      <c r="K152" s="117" t="str">
        <f>IF(ISBLANK('ICH Context of Use'!A154),"",'ICH Context of Use'!A154)</f>
        <v/>
      </c>
    </row>
  </sheetData>
  <phoneticPr fontId="3"/>
  <pageMargins left="0.7" right="0.7" top="0.75" bottom="0.75" header="0.3" footer="0.3"/>
  <pageSetup paperSize="9" orientation="portrait" horizontalDpi="1200" verticalDpi="1200" r:id="rId1"/>
  <ignoredErrors>
    <ignoredError sqref="D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8499D-1EF7-4EC4-B17A-9459538AC246}">
  <sheetPr>
    <tabColor rgb="FF92D050"/>
  </sheetPr>
  <dimension ref="B2:J41"/>
  <sheetViews>
    <sheetView zoomScale="70" zoomScaleNormal="70" workbookViewId="0"/>
  </sheetViews>
  <sheetFormatPr defaultRowHeight="18.75"/>
  <cols>
    <col min="2" max="2" width="19.5" customWidth="1"/>
    <col min="3" max="10" width="28.375" customWidth="1"/>
  </cols>
  <sheetData>
    <row r="2" spans="2:10">
      <c r="B2" s="140" t="s">
        <v>127</v>
      </c>
      <c r="C2" s="141" t="s">
        <v>128</v>
      </c>
      <c r="D2" s="378"/>
      <c r="E2" s="378"/>
      <c r="F2" s="378"/>
      <c r="G2" s="378"/>
      <c r="H2" s="378"/>
      <c r="I2" s="378"/>
      <c r="J2" s="378"/>
    </row>
    <row r="3" spans="2:10">
      <c r="B3" s="543" t="s">
        <v>129</v>
      </c>
      <c r="C3" s="133" t="s">
        <v>130</v>
      </c>
      <c r="D3" s="378"/>
      <c r="E3" s="378"/>
      <c r="F3" s="378"/>
      <c r="G3" s="378"/>
      <c r="H3" s="378"/>
      <c r="I3" s="378"/>
      <c r="J3" s="378" t="s">
        <v>131</v>
      </c>
    </row>
    <row r="4" spans="2:10">
      <c r="B4" s="543" t="s">
        <v>132</v>
      </c>
      <c r="C4" s="133" t="s">
        <v>133</v>
      </c>
      <c r="D4" s="378"/>
      <c r="E4" s="378"/>
      <c r="F4" s="378"/>
      <c r="G4" s="378"/>
      <c r="H4" s="378"/>
      <c r="I4" s="378"/>
      <c r="J4" s="378" t="s">
        <v>131</v>
      </c>
    </row>
    <row r="5" spans="2:10">
      <c r="B5" s="142" t="s">
        <v>134</v>
      </c>
      <c r="C5" s="143"/>
      <c r="D5" s="547"/>
      <c r="E5" s="547"/>
      <c r="F5" s="547"/>
      <c r="G5" s="547"/>
      <c r="H5" s="547"/>
      <c r="I5" s="547"/>
      <c r="J5" s="547"/>
    </row>
    <row r="6" spans="2:10">
      <c r="B6" s="142" t="s">
        <v>135</v>
      </c>
      <c r="C6" s="544"/>
      <c r="D6" s="544"/>
      <c r="E6" s="544"/>
      <c r="F6" s="544"/>
      <c r="G6" s="544"/>
      <c r="H6" s="544"/>
      <c r="I6" s="544"/>
      <c r="J6" s="544"/>
    </row>
    <row r="7" spans="2:10">
      <c r="B7" s="134" t="s">
        <v>136</v>
      </c>
      <c r="C7" s="133" t="s">
        <v>137</v>
      </c>
      <c r="D7" s="133" t="s">
        <v>138</v>
      </c>
      <c r="E7" s="274"/>
      <c r="F7" s="274"/>
      <c r="G7" s="274"/>
      <c r="H7" s="274"/>
      <c r="I7" s="274"/>
      <c r="J7" s="274" t="s">
        <v>131</v>
      </c>
    </row>
    <row r="8" spans="2:10">
      <c r="B8" s="543" t="s">
        <v>139</v>
      </c>
      <c r="C8" s="133" t="s">
        <v>140</v>
      </c>
      <c r="D8" s="274"/>
      <c r="E8" s="274"/>
      <c r="F8" s="274"/>
      <c r="G8" s="274"/>
      <c r="H8" s="274"/>
      <c r="I8" s="274"/>
      <c r="J8" s="274" t="s">
        <v>131</v>
      </c>
    </row>
    <row r="9" spans="2:10">
      <c r="B9" s="549" t="s">
        <v>141</v>
      </c>
      <c r="C9" s="545"/>
      <c r="D9" s="546"/>
      <c r="E9" s="546"/>
      <c r="F9" s="546"/>
      <c r="G9" s="546"/>
      <c r="H9" s="546"/>
      <c r="I9" s="546"/>
      <c r="J9" s="546"/>
    </row>
    <row r="11" spans="2:10">
      <c r="B11" t="s">
        <v>142</v>
      </c>
    </row>
    <row r="12" spans="2:10">
      <c r="B12" s="215" t="s">
        <v>143</v>
      </c>
      <c r="C12" s="274" t="s">
        <v>144</v>
      </c>
      <c r="D12" s="274"/>
      <c r="E12" s="274"/>
      <c r="F12" s="274"/>
      <c r="G12" s="274"/>
      <c r="H12" s="274"/>
      <c r="I12" s="274"/>
      <c r="J12" s="274" t="s">
        <v>145</v>
      </c>
    </row>
    <row r="13" spans="2:10">
      <c r="B13" s="215" t="s">
        <v>146</v>
      </c>
      <c r="C13" s="274" t="s">
        <v>140</v>
      </c>
      <c r="D13" s="274"/>
      <c r="E13" s="274"/>
      <c r="F13" s="274"/>
      <c r="G13" s="274"/>
      <c r="H13" s="274"/>
      <c r="I13" s="274"/>
      <c r="J13" s="274" t="s">
        <v>131</v>
      </c>
    </row>
    <row r="14" spans="2:10">
      <c r="B14" s="215" t="s">
        <v>147</v>
      </c>
      <c r="C14" s="274" t="s">
        <v>148</v>
      </c>
      <c r="D14" s="274" t="s">
        <v>149</v>
      </c>
      <c r="E14" s="274"/>
      <c r="F14" s="274"/>
      <c r="G14" s="274"/>
      <c r="H14" s="274"/>
      <c r="I14" s="274"/>
      <c r="J14" s="274" t="s">
        <v>131</v>
      </c>
    </row>
    <row r="15" spans="2:10">
      <c r="B15" s="215" t="s">
        <v>150</v>
      </c>
      <c r="C15" s="376" t="s">
        <v>151</v>
      </c>
      <c r="D15" s="274" t="s">
        <v>152</v>
      </c>
      <c r="E15" s="274"/>
      <c r="F15" s="274"/>
      <c r="G15" s="274"/>
      <c r="H15" s="274"/>
      <c r="I15" s="274"/>
      <c r="J15" s="274" t="s">
        <v>131</v>
      </c>
    </row>
    <row r="16" spans="2:10">
      <c r="B16" s="215" t="s">
        <v>153</v>
      </c>
      <c r="C16" s="274" t="s">
        <v>154</v>
      </c>
      <c r="D16" s="274" t="s">
        <v>155</v>
      </c>
      <c r="E16" s="274"/>
      <c r="F16" s="274"/>
      <c r="G16" s="274"/>
      <c r="H16" s="274"/>
      <c r="I16" s="274"/>
      <c r="J16" s="274" t="s">
        <v>131</v>
      </c>
    </row>
    <row r="17" spans="2:10">
      <c r="B17" s="215" t="s">
        <v>156</v>
      </c>
      <c r="C17" s="274" t="s">
        <v>157</v>
      </c>
      <c r="D17" s="274" t="s">
        <v>158</v>
      </c>
      <c r="E17" s="274" t="s">
        <v>159</v>
      </c>
      <c r="F17" s="274" t="s">
        <v>160</v>
      </c>
      <c r="G17" s="274" t="s">
        <v>161</v>
      </c>
      <c r="H17" s="274"/>
      <c r="I17" s="274"/>
      <c r="J17" s="274" t="s">
        <v>131</v>
      </c>
    </row>
    <row r="18" spans="2:10">
      <c r="B18" s="215" t="s">
        <v>162</v>
      </c>
      <c r="C18" s="274" t="s">
        <v>163</v>
      </c>
      <c r="D18" s="274"/>
      <c r="E18" s="274"/>
      <c r="F18" s="274"/>
      <c r="G18" s="274"/>
      <c r="H18" s="274"/>
      <c r="I18" s="274" t="s">
        <v>164</v>
      </c>
      <c r="J18" s="274" t="s">
        <v>131</v>
      </c>
    </row>
    <row r="19" spans="2:10">
      <c r="B19" s="215" t="s">
        <v>60</v>
      </c>
      <c r="C19" s="274" t="s">
        <v>165</v>
      </c>
      <c r="D19" s="274"/>
      <c r="E19" s="274"/>
      <c r="F19" s="274"/>
      <c r="G19" s="274"/>
      <c r="H19" s="274"/>
      <c r="I19" s="274"/>
      <c r="J19" s="274"/>
    </row>
    <row r="20" spans="2:10">
      <c r="B20" s="215" t="s">
        <v>166</v>
      </c>
      <c r="C20" s="274" t="s">
        <v>163</v>
      </c>
      <c r="D20" s="274"/>
      <c r="E20" s="274"/>
      <c r="F20" s="274"/>
      <c r="G20" s="274"/>
      <c r="H20" s="274"/>
      <c r="I20" s="274"/>
      <c r="J20" s="274" t="s">
        <v>131</v>
      </c>
    </row>
    <row r="21" spans="2:10">
      <c r="B21" s="215" t="s">
        <v>167</v>
      </c>
      <c r="C21" s="274" t="s">
        <v>168</v>
      </c>
      <c r="D21" s="274" t="s">
        <v>169</v>
      </c>
      <c r="E21" s="274"/>
      <c r="F21" s="274"/>
      <c r="G21" s="274"/>
      <c r="H21" s="274"/>
      <c r="I21" s="274" t="s">
        <v>165</v>
      </c>
      <c r="J21" s="274" t="s">
        <v>131</v>
      </c>
    </row>
    <row r="22" spans="2:10">
      <c r="B22" s="215" t="s">
        <v>170</v>
      </c>
      <c r="C22" s="274" t="s">
        <v>171</v>
      </c>
      <c r="D22" s="274" t="s">
        <v>172</v>
      </c>
      <c r="E22" s="274"/>
      <c r="F22" s="274"/>
      <c r="G22" s="274"/>
      <c r="H22" s="274"/>
      <c r="I22" s="274"/>
      <c r="J22" s="274" t="s">
        <v>131</v>
      </c>
    </row>
    <row r="23" spans="2:10">
      <c r="B23" s="215" t="s">
        <v>54</v>
      </c>
      <c r="C23" s="274" t="s">
        <v>163</v>
      </c>
      <c r="D23" s="274"/>
      <c r="E23" s="274"/>
      <c r="F23" s="274"/>
      <c r="G23" s="274"/>
      <c r="H23" s="274"/>
      <c r="I23" s="274" t="s">
        <v>173</v>
      </c>
      <c r="J23" s="274" t="s">
        <v>131</v>
      </c>
    </row>
    <row r="24" spans="2:10">
      <c r="B24" s="215" t="s">
        <v>174</v>
      </c>
      <c r="C24" s="274" t="s">
        <v>175</v>
      </c>
      <c r="D24" s="274" t="s">
        <v>176</v>
      </c>
      <c r="E24" s="274" t="s">
        <v>177</v>
      </c>
      <c r="F24" s="274"/>
      <c r="G24" s="274"/>
      <c r="H24" s="274"/>
      <c r="I24" s="274"/>
      <c r="J24" s="274" t="s">
        <v>131</v>
      </c>
    </row>
    <row r="27" spans="2:10">
      <c r="B27" s="270" t="s">
        <v>178</v>
      </c>
    </row>
    <row r="28" spans="2:10">
      <c r="B28" s="549" t="s">
        <v>179</v>
      </c>
    </row>
    <row r="29" spans="2:10">
      <c r="B29" s="215" t="s">
        <v>143</v>
      </c>
      <c r="C29" s="102" t="s">
        <v>180</v>
      </c>
      <c r="D29" s="274"/>
      <c r="E29" s="274"/>
      <c r="F29" s="274"/>
      <c r="G29" s="274"/>
      <c r="H29" s="274"/>
      <c r="I29" s="274"/>
      <c r="J29" s="274" t="s">
        <v>145</v>
      </c>
    </row>
    <row r="30" spans="2:10">
      <c r="B30" s="215" t="s">
        <v>146</v>
      </c>
      <c r="C30" s="102" t="s">
        <v>181</v>
      </c>
      <c r="D30" s="274"/>
      <c r="E30" s="274"/>
      <c r="F30" s="274"/>
      <c r="G30" s="274"/>
      <c r="H30" s="274"/>
      <c r="I30" s="274"/>
      <c r="J30" s="274"/>
    </row>
    <row r="31" spans="2:10">
      <c r="B31" s="215" t="s">
        <v>150</v>
      </c>
      <c r="C31" s="102" t="s">
        <v>182</v>
      </c>
      <c r="D31" s="102" t="s">
        <v>183</v>
      </c>
      <c r="E31" s="274"/>
      <c r="F31" s="274"/>
      <c r="G31" s="274"/>
      <c r="H31" s="274"/>
      <c r="I31" s="274"/>
      <c r="J31" s="274"/>
    </row>
    <row r="32" spans="2:10">
      <c r="B32" s="271" t="s">
        <v>147</v>
      </c>
      <c r="C32" s="272"/>
      <c r="D32" s="272"/>
      <c r="E32" s="377"/>
      <c r="F32" s="377"/>
      <c r="G32" s="377"/>
      <c r="H32" s="377"/>
      <c r="I32" s="377"/>
      <c r="J32" s="377"/>
    </row>
    <row r="33" spans="2:10">
      <c r="B33" s="271" t="s">
        <v>153</v>
      </c>
      <c r="C33" s="272"/>
      <c r="D33" s="272"/>
      <c r="E33" s="377"/>
      <c r="F33" s="377"/>
      <c r="G33" s="377"/>
      <c r="H33" s="377"/>
      <c r="I33" s="377"/>
      <c r="J33" s="377"/>
    </row>
    <row r="34" spans="2:10">
      <c r="B34" s="271" t="s">
        <v>156</v>
      </c>
      <c r="C34" s="272"/>
      <c r="D34" s="272"/>
      <c r="E34" s="272"/>
      <c r="F34" s="272"/>
      <c r="G34" s="272" t="s">
        <v>161</v>
      </c>
      <c r="H34" s="272"/>
      <c r="I34" s="272"/>
      <c r="J34" s="272"/>
    </row>
    <row r="35" spans="2:10">
      <c r="B35" s="271" t="s">
        <v>162</v>
      </c>
      <c r="C35" s="272"/>
      <c r="D35" s="378"/>
      <c r="E35" s="378"/>
      <c r="F35" s="378"/>
      <c r="G35" s="378"/>
      <c r="H35" s="378"/>
      <c r="I35" s="378"/>
      <c r="J35" s="378"/>
    </row>
    <row r="36" spans="2:10">
      <c r="B36" s="271" t="s">
        <v>60</v>
      </c>
      <c r="C36" s="272"/>
      <c r="D36" s="273"/>
      <c r="E36" s="273"/>
      <c r="F36" s="273"/>
      <c r="G36" s="273"/>
      <c r="H36" s="273"/>
      <c r="I36" s="273"/>
      <c r="J36" s="273"/>
    </row>
    <row r="37" spans="2:10">
      <c r="B37" s="271" t="s">
        <v>166</v>
      </c>
      <c r="C37" s="272"/>
      <c r="D37" s="378"/>
      <c r="E37" s="378"/>
      <c r="F37" s="378"/>
      <c r="G37" s="378"/>
      <c r="H37" s="378"/>
      <c r="I37" s="378"/>
      <c r="J37" s="378"/>
    </row>
    <row r="38" spans="2:10">
      <c r="B38" s="271" t="s">
        <v>167</v>
      </c>
      <c r="C38" s="272"/>
      <c r="D38" s="378"/>
      <c r="E38" s="378"/>
      <c r="F38" s="378"/>
      <c r="G38" s="378"/>
      <c r="H38" s="378"/>
      <c r="I38" s="378"/>
      <c r="J38" s="378"/>
    </row>
    <row r="39" spans="2:10">
      <c r="B39" s="271" t="s">
        <v>170</v>
      </c>
      <c r="C39" s="272"/>
      <c r="D39" s="272"/>
      <c r="E39" s="378"/>
      <c r="F39" s="378"/>
      <c r="G39" s="378"/>
      <c r="H39" s="378"/>
      <c r="I39" s="378"/>
      <c r="J39" s="378"/>
    </row>
    <row r="40" spans="2:10">
      <c r="B40" s="271" t="s">
        <v>54</v>
      </c>
      <c r="C40" s="272"/>
      <c r="D40" s="378"/>
      <c r="E40" s="378"/>
      <c r="F40" s="378"/>
      <c r="G40" s="378"/>
      <c r="H40" s="378"/>
      <c r="I40" s="378"/>
      <c r="J40" s="272"/>
    </row>
    <row r="41" spans="2:10">
      <c r="B41" s="271" t="s">
        <v>174</v>
      </c>
      <c r="C41" s="272"/>
      <c r="D41" s="272"/>
      <c r="E41" s="272"/>
      <c r="F41" s="378"/>
      <c r="G41" s="378"/>
      <c r="H41" s="378"/>
      <c r="I41" s="378"/>
      <c r="J41" s="378"/>
    </row>
  </sheetData>
  <phoneticPr fontId="3"/>
  <conditionalFormatting sqref="C6:J6">
    <cfRule type="expression" dxfId="466" priority="1">
      <formula>NOT(ISBLANK(C5))</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948C202-E778-4021-A1F6-48D84CF23830}">
          <x14:formula1>
            <xm:f>'ICH-JP CV Dropdown list'!$J$5:$J$10</xm:f>
          </x14:formula1>
          <xm:sqref>C6:J6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C334-6706-4C00-9C10-C02094F08F44}">
  <dimension ref="A1:F14"/>
  <sheetViews>
    <sheetView workbookViewId="0"/>
  </sheetViews>
  <sheetFormatPr defaultColWidth="8.875" defaultRowHeight="15"/>
  <cols>
    <col min="1" max="1" width="17.375" style="104" customWidth="1"/>
    <col min="2" max="2" width="34" style="104" customWidth="1"/>
    <col min="3" max="3" width="55.625" style="104" customWidth="1"/>
    <col min="4" max="4" width="26.375" style="105" customWidth="1"/>
    <col min="5" max="16384" width="8.875" style="105"/>
  </cols>
  <sheetData>
    <row r="1" spans="1:6" s="103" customFormat="1" ht="15" customHeight="1">
      <c r="A1" s="275" t="s">
        <v>1852</v>
      </c>
      <c r="B1" s="276" t="s">
        <v>1853</v>
      </c>
      <c r="D1" s="1" t="s">
        <v>1854</v>
      </c>
    </row>
    <row r="2" spans="1:6" s="103" customFormat="1" ht="15" customHeight="1">
      <c r="A2" s="275" t="s">
        <v>1855</v>
      </c>
      <c r="B2" s="277" t="s">
        <v>1856</v>
      </c>
      <c r="D2" s="2"/>
    </row>
    <row r="3" spans="1:6" s="103" customFormat="1" ht="25.5">
      <c r="A3" s="278" t="s">
        <v>1857</v>
      </c>
      <c r="B3" s="279" t="s">
        <v>1858</v>
      </c>
      <c r="D3" s="2"/>
    </row>
    <row r="4" spans="1:6" s="103" customFormat="1" ht="15" customHeight="1">
      <c r="A4" s="278" t="s">
        <v>1859</v>
      </c>
      <c r="B4" s="277" t="s">
        <v>1860</v>
      </c>
      <c r="D4" s="2"/>
    </row>
    <row r="5" spans="1:6">
      <c r="D5" s="1"/>
    </row>
    <row r="6" spans="1:6">
      <c r="A6" s="280" t="s">
        <v>1861</v>
      </c>
      <c r="B6" s="280" t="s">
        <v>1862</v>
      </c>
      <c r="C6" s="280" t="s">
        <v>1863</v>
      </c>
    </row>
    <row r="7" spans="1:6" ht="63.75">
      <c r="A7" s="106" t="s">
        <v>1864</v>
      </c>
      <c r="B7" s="94" t="s">
        <v>1865</v>
      </c>
      <c r="C7" s="107" t="s">
        <v>1866</v>
      </c>
    </row>
    <row r="8" spans="1:6">
      <c r="A8" s="106" t="s">
        <v>1867</v>
      </c>
      <c r="B8" s="95" t="s">
        <v>1868</v>
      </c>
      <c r="C8" s="106" t="s">
        <v>1869</v>
      </c>
    </row>
    <row r="10" spans="1:6">
      <c r="A10" s="108"/>
      <c r="D10" s="109"/>
      <c r="E10" s="109"/>
      <c r="F10" s="109"/>
    </row>
    <row r="11" spans="1:6">
      <c r="A11" s="110"/>
      <c r="D11" s="109"/>
      <c r="E11" s="109"/>
      <c r="F11" s="109"/>
    </row>
    <row r="12" spans="1:6">
      <c r="D12" s="109"/>
      <c r="E12" s="109"/>
      <c r="F12" s="109"/>
    </row>
    <row r="13" spans="1:6">
      <c r="D13" s="109"/>
      <c r="E13" s="109"/>
      <c r="F13" s="109"/>
    </row>
    <row r="14" spans="1:6">
      <c r="D14" s="109"/>
      <c r="E14" s="109"/>
      <c r="F14" s="109"/>
    </row>
  </sheetData>
  <phoneticPr fontId="3"/>
  <hyperlinks>
    <hyperlink ref="D1" location="INDEX!A1" display="Go To INDEX" xr:uid="{6C0D9CC4-9918-487E-8200-30948806D126}"/>
  </hyperlinks>
  <pageMargins left="0.7" right="0.7" top="0.75" bottom="0.75" header="0.3" footer="0.3"/>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2CFD-558C-4F56-8D5B-B97EFB3144CA}">
  <dimension ref="A1:D18"/>
  <sheetViews>
    <sheetView workbookViewId="0"/>
  </sheetViews>
  <sheetFormatPr defaultColWidth="8.875" defaultRowHeight="15"/>
  <cols>
    <col min="1" max="1" width="21.875" style="104" bestFit="1" customWidth="1"/>
    <col min="2" max="2" width="34" style="104" customWidth="1"/>
    <col min="3" max="3" width="55.625" style="104" customWidth="1"/>
    <col min="4" max="4" width="26.375" style="105" customWidth="1"/>
    <col min="5" max="16384" width="8.875" style="105"/>
  </cols>
  <sheetData>
    <row r="1" spans="1:4">
      <c r="A1" s="275" t="s">
        <v>1852</v>
      </c>
      <c r="B1" s="276" t="s">
        <v>1870</v>
      </c>
      <c r="D1" s="1" t="s">
        <v>1854</v>
      </c>
    </row>
    <row r="2" spans="1:4">
      <c r="A2" s="275" t="s">
        <v>1855</v>
      </c>
      <c r="B2" s="277" t="s">
        <v>1871</v>
      </c>
      <c r="D2" s="2"/>
    </row>
    <row r="3" spans="1:4" ht="38.25">
      <c r="A3" s="278" t="s">
        <v>1857</v>
      </c>
      <c r="B3" s="279" t="s">
        <v>1872</v>
      </c>
      <c r="D3" s="2"/>
    </row>
    <row r="4" spans="1:4">
      <c r="A4" s="278" t="s">
        <v>1859</v>
      </c>
      <c r="B4" s="277" t="s">
        <v>1873</v>
      </c>
      <c r="D4" s="2"/>
    </row>
    <row r="5" spans="1:4">
      <c r="D5" s="1"/>
    </row>
    <row r="6" spans="1:4">
      <c r="A6" s="280" t="s">
        <v>1861</v>
      </c>
      <c r="B6" s="280" t="s">
        <v>1862</v>
      </c>
      <c r="C6" s="280" t="s">
        <v>1863</v>
      </c>
    </row>
    <row r="7" spans="1:4" ht="63.75">
      <c r="A7" s="106" t="s">
        <v>1864</v>
      </c>
      <c r="B7" s="94" t="s">
        <v>1865</v>
      </c>
      <c r="C7" s="107" t="s">
        <v>1866</v>
      </c>
    </row>
    <row r="8" spans="1:4">
      <c r="A8" s="106" t="s">
        <v>1874</v>
      </c>
      <c r="B8" s="106" t="s">
        <v>1875</v>
      </c>
      <c r="C8" s="95" t="s">
        <v>1876</v>
      </c>
    </row>
    <row r="9" spans="1:4">
      <c r="A9" s="106" t="s">
        <v>1877</v>
      </c>
      <c r="B9" s="106" t="s">
        <v>1878</v>
      </c>
      <c r="C9" s="95" t="s">
        <v>1879</v>
      </c>
    </row>
    <row r="10" spans="1:4">
      <c r="A10" s="106" t="s">
        <v>1880</v>
      </c>
      <c r="B10" s="106" t="s">
        <v>1881</v>
      </c>
      <c r="C10" s="95" t="s">
        <v>1882</v>
      </c>
    </row>
    <row r="11" spans="1:4">
      <c r="A11" s="106" t="s">
        <v>1883</v>
      </c>
      <c r="B11" s="106" t="s">
        <v>1884</v>
      </c>
      <c r="C11" s="95" t="s">
        <v>1885</v>
      </c>
    </row>
    <row r="12" spans="1:4">
      <c r="A12" s="96" t="s">
        <v>1886</v>
      </c>
      <c r="B12" s="96" t="s">
        <v>1887</v>
      </c>
      <c r="C12" s="94" t="s">
        <v>1888</v>
      </c>
    </row>
    <row r="13" spans="1:4">
      <c r="A13" s="96" t="s">
        <v>1889</v>
      </c>
      <c r="B13" s="96" t="s">
        <v>1890</v>
      </c>
      <c r="C13" s="94" t="s">
        <v>1891</v>
      </c>
    </row>
    <row r="17" spans="3:4">
      <c r="C17" s="110"/>
      <c r="D17" s="109"/>
    </row>
    <row r="18" spans="3:4">
      <c r="C18" s="110"/>
    </row>
  </sheetData>
  <phoneticPr fontId="3"/>
  <hyperlinks>
    <hyperlink ref="D1" location="INDEX!A1" display="Go To INDEX" xr:uid="{9FE10DCE-8FCA-493C-952F-7A4F2AE67163}"/>
  </hyperlinks>
  <pageMargins left="0.7" right="0.7" top="0.75" bottom="0.75" header="0.3" footer="0.3"/>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8A5A-C0CB-48D0-A27B-70D7CB4EB3FF}">
  <dimension ref="A1:D15"/>
  <sheetViews>
    <sheetView workbookViewId="0"/>
  </sheetViews>
  <sheetFormatPr defaultColWidth="8.875" defaultRowHeight="15"/>
  <cols>
    <col min="1" max="1" width="17.375" style="104" customWidth="1"/>
    <col min="2" max="2" width="34" style="104" customWidth="1"/>
    <col min="3" max="3" width="55.625" style="104" customWidth="1"/>
    <col min="4" max="4" width="26.375" style="105" customWidth="1"/>
    <col min="5" max="16384" width="8.875" style="105"/>
  </cols>
  <sheetData>
    <row r="1" spans="1:4">
      <c r="A1" s="275" t="s">
        <v>1852</v>
      </c>
      <c r="B1" s="276" t="s">
        <v>1892</v>
      </c>
      <c r="D1" s="1" t="s">
        <v>1854</v>
      </c>
    </row>
    <row r="2" spans="1:4">
      <c r="A2" s="275" t="s">
        <v>1855</v>
      </c>
      <c r="B2" s="279" t="s">
        <v>1893</v>
      </c>
      <c r="D2" s="2"/>
    </row>
    <row r="3" spans="1:4" ht="38.25">
      <c r="A3" s="278" t="s">
        <v>1857</v>
      </c>
      <c r="B3" s="279" t="s">
        <v>1894</v>
      </c>
      <c r="D3" s="2"/>
    </row>
    <row r="4" spans="1:4">
      <c r="A4" s="278" t="s">
        <v>1859</v>
      </c>
      <c r="B4" s="277" t="s">
        <v>1895</v>
      </c>
      <c r="D4" s="2"/>
    </row>
    <row r="5" spans="1:4">
      <c r="D5" s="1"/>
    </row>
    <row r="6" spans="1:4">
      <c r="A6" s="280" t="s">
        <v>1861</v>
      </c>
      <c r="B6" s="280" t="s">
        <v>1862</v>
      </c>
      <c r="C6" s="280" t="s">
        <v>1863</v>
      </c>
    </row>
    <row r="7" spans="1:4" ht="63.75">
      <c r="A7" s="106" t="s">
        <v>1864</v>
      </c>
      <c r="B7" s="94" t="s">
        <v>1865</v>
      </c>
      <c r="C7" s="107" t="s">
        <v>1866</v>
      </c>
    </row>
    <row r="8" spans="1:4" ht="38.25">
      <c r="A8" s="111" t="s">
        <v>1896</v>
      </c>
      <c r="B8" s="95" t="s">
        <v>1897</v>
      </c>
      <c r="C8" s="95" t="s">
        <v>1898</v>
      </c>
    </row>
    <row r="9" spans="1:4" ht="25.5">
      <c r="A9" s="111" t="s">
        <v>1899</v>
      </c>
      <c r="B9" s="95" t="s">
        <v>1900</v>
      </c>
      <c r="C9" s="95" t="s">
        <v>1901</v>
      </c>
    </row>
    <row r="10" spans="1:4" ht="25.5">
      <c r="A10" s="111" t="s">
        <v>1902</v>
      </c>
      <c r="B10" s="95" t="s">
        <v>1903</v>
      </c>
      <c r="C10" s="95" t="s">
        <v>1904</v>
      </c>
    </row>
    <row r="14" spans="1:4">
      <c r="C14" s="110"/>
      <c r="D14" s="109"/>
    </row>
    <row r="15" spans="1:4">
      <c r="C15" s="110"/>
    </row>
  </sheetData>
  <phoneticPr fontId="3"/>
  <hyperlinks>
    <hyperlink ref="D1" location="INDEX!A1" display="Go To INDEX" xr:uid="{7112F3C2-5B8D-410C-8166-4E26C35874CD}"/>
  </hyperlinks>
  <pageMargins left="0.7" right="0.7" top="0.75" bottom="0.75" header="0.3" footer="0.3"/>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DFEB-5671-4D4D-9C50-B697D64F3C20}">
  <dimension ref="A1:E33"/>
  <sheetViews>
    <sheetView tabSelected="1" workbookViewId="0">
      <selection activeCell="L16" sqref="L16"/>
    </sheetView>
  </sheetViews>
  <sheetFormatPr defaultColWidth="8.875" defaultRowHeight="15"/>
  <cols>
    <col min="1" max="1" width="17.375" style="89" customWidth="1"/>
    <col min="2" max="2" width="34" style="89" customWidth="1"/>
    <col min="3" max="3" width="55.625" style="89" customWidth="1"/>
    <col min="4" max="4" width="26.375" style="90" customWidth="1"/>
    <col min="5" max="5" width="19.375" style="90" customWidth="1"/>
    <col min="6" max="16384" width="8.875" style="90"/>
  </cols>
  <sheetData>
    <row r="1" spans="1:5">
      <c r="A1" s="275" t="s">
        <v>1852</v>
      </c>
      <c r="B1" s="277" t="s">
        <v>1905</v>
      </c>
      <c r="D1" s="1" t="s">
        <v>1854</v>
      </c>
    </row>
    <row r="2" spans="1:5" ht="25.5">
      <c r="A2" s="275" t="s">
        <v>1855</v>
      </c>
      <c r="B2" s="277" t="s">
        <v>1906</v>
      </c>
      <c r="D2" s="2"/>
    </row>
    <row r="3" spans="1:5" ht="38.25">
      <c r="A3" s="278" t="s">
        <v>1857</v>
      </c>
      <c r="B3" s="279" t="s">
        <v>1907</v>
      </c>
      <c r="D3" s="2"/>
    </row>
    <row r="4" spans="1:5">
      <c r="A4" s="278" t="s">
        <v>1859</v>
      </c>
      <c r="B4" s="277" t="s">
        <v>1908</v>
      </c>
      <c r="D4" s="2"/>
    </row>
    <row r="5" spans="1:5">
      <c r="B5" s="91"/>
      <c r="D5" s="1"/>
    </row>
    <row r="6" spans="1:5" ht="25.5">
      <c r="A6" s="280" t="s">
        <v>1861</v>
      </c>
      <c r="B6" s="280" t="s">
        <v>1862</v>
      </c>
      <c r="C6" s="280" t="s">
        <v>1863</v>
      </c>
      <c r="D6" s="92" t="s">
        <v>1909</v>
      </c>
      <c r="E6" s="93" t="s">
        <v>1910</v>
      </c>
    </row>
    <row r="7" spans="1:5" ht="63.75">
      <c r="A7" s="94" t="s">
        <v>1911</v>
      </c>
      <c r="B7" s="94" t="s">
        <v>1865</v>
      </c>
      <c r="C7" s="107" t="s">
        <v>1866</v>
      </c>
      <c r="D7" s="96" t="s">
        <v>1912</v>
      </c>
      <c r="E7" s="94"/>
    </row>
    <row r="8" spans="1:5">
      <c r="A8" s="94" t="s">
        <v>286</v>
      </c>
      <c r="B8" s="94" t="s">
        <v>1913</v>
      </c>
      <c r="C8" s="94" t="s">
        <v>1914</v>
      </c>
      <c r="D8" s="96" t="s">
        <v>1912</v>
      </c>
      <c r="E8" s="94"/>
    </row>
    <row r="9" spans="1:5">
      <c r="A9" s="94" t="s">
        <v>1915</v>
      </c>
      <c r="B9" s="94" t="s">
        <v>1916</v>
      </c>
      <c r="C9" s="94" t="s">
        <v>1917</v>
      </c>
      <c r="D9" s="96" t="s">
        <v>1912</v>
      </c>
      <c r="E9" s="94"/>
    </row>
    <row r="10" spans="1:5">
      <c r="A10" s="94" t="s">
        <v>1918</v>
      </c>
      <c r="B10" s="94" t="s">
        <v>1919</v>
      </c>
      <c r="C10" s="94" t="s">
        <v>1920</v>
      </c>
      <c r="D10" s="96" t="s">
        <v>1912</v>
      </c>
      <c r="E10" s="94"/>
    </row>
    <row r="11" spans="1:5">
      <c r="A11" s="94" t="s">
        <v>1921</v>
      </c>
      <c r="B11" s="94" t="s">
        <v>1922</v>
      </c>
      <c r="C11" s="94" t="s">
        <v>1923</v>
      </c>
      <c r="D11" s="96" t="s">
        <v>1912</v>
      </c>
      <c r="E11" s="94"/>
    </row>
    <row r="12" spans="1:5">
      <c r="A12" s="94" t="s">
        <v>1924</v>
      </c>
      <c r="B12" s="94" t="s">
        <v>1925</v>
      </c>
      <c r="C12" s="94" t="s">
        <v>1926</v>
      </c>
      <c r="D12" s="96" t="s">
        <v>1912</v>
      </c>
      <c r="E12" s="94"/>
    </row>
    <row r="13" spans="1:5">
      <c r="A13" s="94" t="s">
        <v>1927</v>
      </c>
      <c r="B13" s="94" t="s">
        <v>1928</v>
      </c>
      <c r="C13" s="94" t="s">
        <v>1929</v>
      </c>
      <c r="D13" s="96" t="s">
        <v>1912</v>
      </c>
      <c r="E13" s="94"/>
    </row>
    <row r="14" spans="1:5">
      <c r="A14" s="94" t="s">
        <v>1930</v>
      </c>
      <c r="B14" s="94" t="s">
        <v>1931</v>
      </c>
      <c r="C14" s="94" t="s">
        <v>1932</v>
      </c>
      <c r="D14" s="96" t="s">
        <v>1912</v>
      </c>
      <c r="E14" s="94"/>
    </row>
    <row r="15" spans="1:5">
      <c r="A15" s="94" t="s">
        <v>1933</v>
      </c>
      <c r="B15" s="94" t="s">
        <v>1934</v>
      </c>
      <c r="C15" s="94" t="s">
        <v>1935</v>
      </c>
      <c r="D15" s="96" t="s">
        <v>1912</v>
      </c>
      <c r="E15" s="94"/>
    </row>
    <row r="16" spans="1:5">
      <c r="A16" s="94" t="s">
        <v>1936</v>
      </c>
      <c r="B16" s="94" t="s">
        <v>1937</v>
      </c>
      <c r="C16" s="94" t="s">
        <v>1938</v>
      </c>
      <c r="D16" s="96" t="s">
        <v>1912</v>
      </c>
      <c r="E16" s="94"/>
    </row>
    <row r="17" spans="1:5" ht="25.5">
      <c r="A17" s="94" t="s">
        <v>1939</v>
      </c>
      <c r="B17" s="94" t="s">
        <v>1940</v>
      </c>
      <c r="C17" s="94" t="s">
        <v>1941</v>
      </c>
      <c r="D17" s="96" t="s">
        <v>1912</v>
      </c>
      <c r="E17" s="94"/>
    </row>
    <row r="18" spans="1:5">
      <c r="A18" s="94" t="s">
        <v>1942</v>
      </c>
      <c r="B18" s="94" t="s">
        <v>1943</v>
      </c>
      <c r="C18" s="94" t="s">
        <v>1944</v>
      </c>
      <c r="D18" s="96" t="s">
        <v>1912</v>
      </c>
      <c r="E18" s="94"/>
    </row>
    <row r="19" spans="1:5">
      <c r="A19" s="94" t="s">
        <v>1945</v>
      </c>
      <c r="B19" s="94" t="s">
        <v>1946</v>
      </c>
      <c r="C19" s="94" t="s">
        <v>1947</v>
      </c>
      <c r="D19" s="96" t="s">
        <v>1912</v>
      </c>
      <c r="E19" s="94"/>
    </row>
    <row r="20" spans="1:5">
      <c r="A20" s="94" t="s">
        <v>1948</v>
      </c>
      <c r="B20" s="94" t="s">
        <v>1949</v>
      </c>
      <c r="C20" s="94" t="s">
        <v>1950</v>
      </c>
      <c r="D20" s="96" t="s">
        <v>1912</v>
      </c>
      <c r="E20" s="94"/>
    </row>
    <row r="21" spans="1:5">
      <c r="A21" s="94" t="s">
        <v>1951</v>
      </c>
      <c r="B21" s="94" t="s">
        <v>1952</v>
      </c>
      <c r="C21" s="94" t="s">
        <v>1953</v>
      </c>
      <c r="D21" s="96" t="s">
        <v>1912</v>
      </c>
      <c r="E21" s="94"/>
    </row>
    <row r="22" spans="1:5">
      <c r="A22" s="94" t="s">
        <v>1787</v>
      </c>
      <c r="B22" s="94" t="s">
        <v>1954</v>
      </c>
      <c r="C22" s="94" t="s">
        <v>1955</v>
      </c>
      <c r="D22" s="96" t="s">
        <v>1912</v>
      </c>
      <c r="E22" s="94"/>
    </row>
    <row r="23" spans="1:5">
      <c r="A23" s="94" t="s">
        <v>1956</v>
      </c>
      <c r="B23" s="94" t="s">
        <v>1957</v>
      </c>
      <c r="C23" s="94" t="s">
        <v>1958</v>
      </c>
      <c r="D23" s="96" t="s">
        <v>1912</v>
      </c>
      <c r="E23" s="94"/>
    </row>
    <row r="24" spans="1:5" ht="51">
      <c r="A24" s="94" t="s">
        <v>369</v>
      </c>
      <c r="B24" s="94" t="s">
        <v>1959</v>
      </c>
      <c r="C24" s="94" t="s">
        <v>1960</v>
      </c>
      <c r="D24" s="96" t="s">
        <v>1912</v>
      </c>
      <c r="E24" s="94"/>
    </row>
    <row r="25" spans="1:5" ht="48.75">
      <c r="A25" s="94" t="s">
        <v>374</v>
      </c>
      <c r="B25" s="94" t="s">
        <v>1961</v>
      </c>
      <c r="C25" s="97" t="s">
        <v>1962</v>
      </c>
      <c r="D25" s="96" t="s">
        <v>1963</v>
      </c>
      <c r="E25" s="692" t="s">
        <v>1964</v>
      </c>
    </row>
    <row r="26" spans="1:5">
      <c r="A26" s="94" t="s">
        <v>1965</v>
      </c>
      <c r="B26" s="94" t="s">
        <v>1966</v>
      </c>
      <c r="C26" s="97" t="s">
        <v>1967</v>
      </c>
      <c r="D26" s="96" t="s">
        <v>1912</v>
      </c>
      <c r="E26" s="94"/>
    </row>
    <row r="27" spans="1:5">
      <c r="A27" s="94" t="s">
        <v>1968</v>
      </c>
      <c r="B27" s="94" t="s">
        <v>1969</v>
      </c>
      <c r="C27" s="94" t="s">
        <v>1970</v>
      </c>
      <c r="D27" s="96" t="s">
        <v>1912</v>
      </c>
      <c r="E27" s="94"/>
    </row>
    <row r="28" spans="1:5">
      <c r="A28" s="94" t="s">
        <v>1971</v>
      </c>
      <c r="B28" s="94" t="s">
        <v>1972</v>
      </c>
      <c r="C28" s="94" t="s">
        <v>1973</v>
      </c>
      <c r="D28" s="96" t="s">
        <v>1912</v>
      </c>
      <c r="E28" s="94"/>
    </row>
    <row r="29" spans="1:5" ht="38.25">
      <c r="A29" s="94" t="s">
        <v>1974</v>
      </c>
      <c r="B29" s="94" t="s">
        <v>1975</v>
      </c>
      <c r="C29" s="94" t="s">
        <v>1976</v>
      </c>
      <c r="D29" s="94" t="s">
        <v>1977</v>
      </c>
      <c r="E29" s="94"/>
    </row>
    <row r="30" spans="1:5" ht="38.25">
      <c r="A30" s="94" t="s">
        <v>1978</v>
      </c>
      <c r="B30" s="94" t="s">
        <v>1979</v>
      </c>
      <c r="C30" s="94" t="s">
        <v>1980</v>
      </c>
      <c r="D30" s="94" t="s">
        <v>1977</v>
      </c>
      <c r="E30" s="94"/>
    </row>
    <row r="31" spans="1:5" ht="38.25">
      <c r="A31" s="94" t="s">
        <v>1981</v>
      </c>
      <c r="B31" s="94" t="s">
        <v>1982</v>
      </c>
      <c r="C31" s="94" t="s">
        <v>1983</v>
      </c>
      <c r="D31" s="94" t="s">
        <v>1977</v>
      </c>
      <c r="E31" s="94"/>
    </row>
    <row r="32" spans="1:5" ht="38.25">
      <c r="A32" s="94" t="s">
        <v>1984</v>
      </c>
      <c r="B32" s="94" t="s">
        <v>1985</v>
      </c>
      <c r="C32" s="94" t="s">
        <v>1986</v>
      </c>
      <c r="D32" s="94" t="s">
        <v>1977</v>
      </c>
      <c r="E32" s="94"/>
    </row>
    <row r="33" spans="1:5" ht="38.25">
      <c r="A33" s="94" t="s">
        <v>1987</v>
      </c>
      <c r="B33" s="94" t="s">
        <v>1988</v>
      </c>
      <c r="C33" s="94" t="s">
        <v>1989</v>
      </c>
      <c r="D33" s="94" t="s">
        <v>1977</v>
      </c>
      <c r="E33" s="94"/>
    </row>
  </sheetData>
  <phoneticPr fontId="3"/>
  <hyperlinks>
    <hyperlink ref="D1" location="INDEX!A1" display="Go To INDEX" xr:uid="{2D99B1DC-E7BA-4F12-9AB0-F68152BA63F5}"/>
  </hyperlinks>
  <pageMargins left="0.7" right="0.7" top="0.75" bottom="0.75" header="0.3" footer="0.3"/>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66349-6032-446A-83F1-78C04BCAAA92}">
  <dimension ref="A1:D11"/>
  <sheetViews>
    <sheetView workbookViewId="0"/>
  </sheetViews>
  <sheetFormatPr defaultColWidth="8.875" defaultRowHeight="15"/>
  <cols>
    <col min="1" max="1" width="17.375" style="104" customWidth="1"/>
    <col min="2" max="2" width="34" style="104" customWidth="1"/>
    <col min="3" max="3" width="55.625" style="104" customWidth="1"/>
    <col min="4" max="4" width="69.25" style="105" customWidth="1"/>
    <col min="5" max="16384" width="8.875" style="105"/>
  </cols>
  <sheetData>
    <row r="1" spans="1:4">
      <c r="A1" s="275" t="s">
        <v>1852</v>
      </c>
      <c r="B1" s="276" t="s">
        <v>1990</v>
      </c>
      <c r="D1" s="1" t="s">
        <v>1854</v>
      </c>
    </row>
    <row r="2" spans="1:4" ht="25.5">
      <c r="A2" s="275" t="s">
        <v>1855</v>
      </c>
      <c r="B2" s="277" t="s">
        <v>1991</v>
      </c>
      <c r="D2" s="2"/>
    </row>
    <row r="3" spans="1:4" ht="38.25">
      <c r="A3" s="278" t="s">
        <v>1857</v>
      </c>
      <c r="B3" s="279" t="s">
        <v>1992</v>
      </c>
      <c r="D3" s="2"/>
    </row>
    <row r="4" spans="1:4">
      <c r="A4" s="278" t="s">
        <v>1859</v>
      </c>
      <c r="B4" s="277" t="s">
        <v>1993</v>
      </c>
      <c r="D4" s="2"/>
    </row>
    <row r="5" spans="1:4">
      <c r="D5" s="1"/>
    </row>
    <row r="6" spans="1:4">
      <c r="A6" s="280" t="s">
        <v>1861</v>
      </c>
      <c r="B6" s="280" t="s">
        <v>1862</v>
      </c>
      <c r="C6" s="280" t="s">
        <v>1863</v>
      </c>
    </row>
    <row r="7" spans="1:4" ht="63.75">
      <c r="A7" s="106" t="s">
        <v>1911</v>
      </c>
      <c r="B7" s="94" t="s">
        <v>1865</v>
      </c>
      <c r="C7" s="107" t="s">
        <v>1866</v>
      </c>
    </row>
    <row r="8" spans="1:4">
      <c r="A8" s="106" t="s">
        <v>1994</v>
      </c>
      <c r="B8" s="106" t="s">
        <v>1995</v>
      </c>
      <c r="C8" s="106" t="s">
        <v>1996</v>
      </c>
    </row>
    <row r="9" spans="1:4">
      <c r="A9" s="106" t="s">
        <v>1997</v>
      </c>
      <c r="B9" s="106" t="s">
        <v>1998</v>
      </c>
      <c r="C9" s="106" t="s">
        <v>1999</v>
      </c>
    </row>
    <row r="10" spans="1:4">
      <c r="D10" s="112"/>
    </row>
    <row r="11" spans="1:4">
      <c r="D11" s="112"/>
    </row>
  </sheetData>
  <phoneticPr fontId="3"/>
  <hyperlinks>
    <hyperlink ref="D1" location="INDEX!A1" display="Go To INDEX" xr:uid="{74889EBD-FA4D-4646-9007-73AE58A8A13A}"/>
  </hyperlinks>
  <pageMargins left="0.7" right="0.7" top="0.75" bottom="0.75" header="0.3" footer="0.3"/>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5E1E0-86AD-4806-8061-AA8E5A274CC3}">
  <dimension ref="A1:D28"/>
  <sheetViews>
    <sheetView workbookViewId="0"/>
  </sheetViews>
  <sheetFormatPr defaultColWidth="8.875" defaultRowHeight="15"/>
  <cols>
    <col min="1" max="1" width="17.375" style="104" customWidth="1"/>
    <col min="2" max="2" width="34" style="104" customWidth="1"/>
    <col min="3" max="3" width="61.75" style="104" customWidth="1"/>
    <col min="4" max="4" width="69.25" style="105" customWidth="1"/>
    <col min="5" max="16384" width="8.875" style="105"/>
  </cols>
  <sheetData>
    <row r="1" spans="1:4">
      <c r="A1" s="275" t="s">
        <v>1852</v>
      </c>
      <c r="B1" s="276" t="s">
        <v>2000</v>
      </c>
      <c r="D1" s="1" t="s">
        <v>1854</v>
      </c>
    </row>
    <row r="2" spans="1:4">
      <c r="A2" s="275" t="s">
        <v>1855</v>
      </c>
      <c r="B2" s="277" t="s">
        <v>2001</v>
      </c>
      <c r="D2" s="2"/>
    </row>
    <row r="3" spans="1:4" ht="38.25">
      <c r="A3" s="278" t="s">
        <v>1857</v>
      </c>
      <c r="B3" s="279" t="s">
        <v>2002</v>
      </c>
      <c r="D3" s="2"/>
    </row>
    <row r="4" spans="1:4">
      <c r="A4" s="278" t="s">
        <v>1859</v>
      </c>
      <c r="B4" s="277" t="s">
        <v>2003</v>
      </c>
      <c r="D4" s="2"/>
    </row>
    <row r="5" spans="1:4">
      <c r="D5" s="1"/>
    </row>
    <row r="6" spans="1:4">
      <c r="A6" s="280" t="s">
        <v>1861</v>
      </c>
      <c r="B6" s="280" t="s">
        <v>1862</v>
      </c>
      <c r="C6" s="280" t="s">
        <v>1863</v>
      </c>
    </row>
    <row r="7" spans="1:4" ht="63.75">
      <c r="A7" s="106" t="s">
        <v>1911</v>
      </c>
      <c r="B7" s="94" t="s">
        <v>1865</v>
      </c>
      <c r="C7" s="107" t="s">
        <v>1866</v>
      </c>
    </row>
    <row r="8" spans="1:4">
      <c r="A8" s="106" t="s">
        <v>2004</v>
      </c>
      <c r="B8" s="95" t="s">
        <v>2005</v>
      </c>
      <c r="C8" s="106" t="s">
        <v>2006</v>
      </c>
    </row>
    <row r="9" spans="1:4">
      <c r="A9" s="106" t="s">
        <v>2007</v>
      </c>
      <c r="B9" s="95" t="s">
        <v>2008</v>
      </c>
      <c r="C9" s="106" t="s">
        <v>2009</v>
      </c>
    </row>
    <row r="10" spans="1:4">
      <c r="A10" s="106" t="s">
        <v>2010</v>
      </c>
      <c r="B10" s="95" t="s">
        <v>2011</v>
      </c>
      <c r="C10" s="106" t="s">
        <v>2012</v>
      </c>
    </row>
    <row r="11" spans="1:4">
      <c r="A11" s="106" t="s">
        <v>2013</v>
      </c>
      <c r="B11" s="95" t="s">
        <v>2014</v>
      </c>
      <c r="C11" s="106" t="s">
        <v>2015</v>
      </c>
    </row>
    <row r="12" spans="1:4">
      <c r="A12" s="106" t="s">
        <v>2016</v>
      </c>
      <c r="B12" s="95" t="s">
        <v>2017</v>
      </c>
      <c r="C12" s="106" t="s">
        <v>2018</v>
      </c>
    </row>
    <row r="13" spans="1:4">
      <c r="A13" s="106" t="s">
        <v>2019</v>
      </c>
      <c r="B13" s="95" t="s">
        <v>2020</v>
      </c>
      <c r="C13" s="106" t="s">
        <v>2021</v>
      </c>
    </row>
    <row r="14" spans="1:4">
      <c r="A14" s="106" t="s">
        <v>2022</v>
      </c>
      <c r="B14" s="95" t="s">
        <v>2023</v>
      </c>
      <c r="C14" s="106" t="s">
        <v>2024</v>
      </c>
    </row>
    <row r="15" spans="1:4" ht="25.5">
      <c r="A15" s="106" t="s">
        <v>2025</v>
      </c>
      <c r="B15" s="95" t="s">
        <v>2026</v>
      </c>
      <c r="C15" s="106" t="s">
        <v>2027</v>
      </c>
    </row>
    <row r="16" spans="1:4" ht="25.5">
      <c r="A16" s="106" t="s">
        <v>2028</v>
      </c>
      <c r="B16" s="95" t="s">
        <v>2029</v>
      </c>
      <c r="C16" s="106" t="s">
        <v>2030</v>
      </c>
    </row>
    <row r="17" spans="1:3" ht="25.5">
      <c r="A17" s="106" t="s">
        <v>2031</v>
      </c>
      <c r="B17" s="95" t="s">
        <v>2032</v>
      </c>
      <c r="C17" s="106" t="s">
        <v>2033</v>
      </c>
    </row>
    <row r="18" spans="1:3" ht="25.5">
      <c r="A18" s="106" t="s">
        <v>2034</v>
      </c>
      <c r="B18" s="95" t="s">
        <v>2035</v>
      </c>
      <c r="C18" s="106" t="s">
        <v>2036</v>
      </c>
    </row>
    <row r="19" spans="1:3">
      <c r="A19" s="106" t="s">
        <v>2037</v>
      </c>
      <c r="B19" s="95" t="s">
        <v>2038</v>
      </c>
      <c r="C19" s="106" t="s">
        <v>2039</v>
      </c>
    </row>
    <row r="20" spans="1:3" ht="38.25">
      <c r="A20" s="106" t="s">
        <v>2040</v>
      </c>
      <c r="B20" s="95" t="s">
        <v>2041</v>
      </c>
      <c r="C20" s="106" t="s">
        <v>2042</v>
      </c>
    </row>
    <row r="21" spans="1:3">
      <c r="A21" s="106" t="s">
        <v>2043</v>
      </c>
      <c r="B21" s="95" t="s">
        <v>2044</v>
      </c>
      <c r="C21" s="106" t="s">
        <v>2045</v>
      </c>
    </row>
    <row r="22" spans="1:3" ht="38.25">
      <c r="A22" s="106" t="s">
        <v>2046</v>
      </c>
      <c r="B22" s="95" t="s">
        <v>2047</v>
      </c>
      <c r="C22" s="106" t="s">
        <v>2048</v>
      </c>
    </row>
    <row r="24" spans="1:3">
      <c r="B24" s="108"/>
    </row>
    <row r="25" spans="1:3">
      <c r="B25" s="110"/>
    </row>
    <row r="26" spans="1:3">
      <c r="B26" s="110"/>
    </row>
    <row r="27" spans="1:3">
      <c r="B27" s="110"/>
    </row>
    <row r="28" spans="1:3">
      <c r="B28" s="110"/>
    </row>
  </sheetData>
  <phoneticPr fontId="3"/>
  <hyperlinks>
    <hyperlink ref="D1" location="INDEX!A1" display="Go To INDEX" xr:uid="{D28A1FF3-0D32-45D9-A4BA-7501995F3CF8}"/>
  </hyperlinks>
  <pageMargins left="0.7" right="0.7" top="0.75" bottom="0.75" header="0.3" footer="0.3"/>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FEA2-797D-4804-8E7D-D279AC15DCD9}">
  <dimension ref="A1:D9"/>
  <sheetViews>
    <sheetView workbookViewId="0"/>
  </sheetViews>
  <sheetFormatPr defaultColWidth="8" defaultRowHeight="12.75"/>
  <cols>
    <col min="1" max="1" width="17.375" style="281" customWidth="1"/>
    <col min="2" max="2" width="34" style="281" customWidth="1"/>
    <col min="3" max="3" width="55.625" style="281" customWidth="1"/>
    <col min="4" max="4" width="26.375" style="281" customWidth="1"/>
    <col min="5" max="16384" width="8" style="281"/>
  </cols>
  <sheetData>
    <row r="1" spans="1:4" ht="15" customHeight="1">
      <c r="A1" s="275" t="s">
        <v>1852</v>
      </c>
      <c r="B1" s="276" t="s">
        <v>2049</v>
      </c>
      <c r="D1" s="1" t="s">
        <v>1854</v>
      </c>
    </row>
    <row r="2" spans="1:4" ht="15" customHeight="1">
      <c r="A2" s="275" t="s">
        <v>1855</v>
      </c>
      <c r="B2" s="277" t="s">
        <v>2050</v>
      </c>
      <c r="D2" s="2"/>
    </row>
    <row r="3" spans="1:4" s="282" customFormat="1" ht="63.75">
      <c r="A3" s="278" t="s">
        <v>1857</v>
      </c>
      <c r="B3" s="277" t="s">
        <v>2051</v>
      </c>
      <c r="D3" s="2"/>
    </row>
    <row r="4" spans="1:4" ht="15" customHeight="1">
      <c r="A4" s="278" t="s">
        <v>1859</v>
      </c>
      <c r="B4" s="277" t="s">
        <v>2052</v>
      </c>
      <c r="D4" s="2"/>
    </row>
    <row r="5" spans="1:4">
      <c r="D5" s="1"/>
    </row>
    <row r="6" spans="1:4" s="283" customFormat="1" ht="15" customHeight="1">
      <c r="A6" s="280" t="s">
        <v>1861</v>
      </c>
      <c r="B6" s="280" t="s">
        <v>1862</v>
      </c>
      <c r="C6" s="280" t="s">
        <v>1863</v>
      </c>
      <c r="D6" s="115"/>
    </row>
    <row r="7" spans="1:4" ht="63.75">
      <c r="A7" s="284" t="s">
        <v>1911</v>
      </c>
      <c r="B7" s="94" t="s">
        <v>1865</v>
      </c>
      <c r="C7" s="107" t="s">
        <v>1866</v>
      </c>
    </row>
    <row r="8" spans="1:4">
      <c r="A8" s="276" t="s">
        <v>2053</v>
      </c>
      <c r="B8" s="276" t="s">
        <v>2054</v>
      </c>
      <c r="C8" s="276" t="s">
        <v>2054</v>
      </c>
    </row>
    <row r="9" spans="1:4">
      <c r="A9" s="276" t="s">
        <v>2055</v>
      </c>
      <c r="B9" s="276" t="s">
        <v>2056</v>
      </c>
      <c r="C9" s="276" t="s">
        <v>2057</v>
      </c>
    </row>
  </sheetData>
  <phoneticPr fontId="3"/>
  <hyperlinks>
    <hyperlink ref="D1" location="INDEX!A1" display="Go To INDEX" xr:uid="{53D145AC-A47C-4341-9C98-E527A693B8CE}"/>
  </hyperlinks>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11196-6F29-4343-AA60-2F10FF592716}">
  <dimension ref="A1:D12"/>
  <sheetViews>
    <sheetView workbookViewId="0"/>
  </sheetViews>
  <sheetFormatPr defaultColWidth="8.875" defaultRowHeight="15"/>
  <cols>
    <col min="1" max="1" width="17.375" style="104" customWidth="1"/>
    <col min="2" max="2" width="34" style="104" customWidth="1"/>
    <col min="3" max="3" width="55.625" style="104" customWidth="1"/>
    <col min="4" max="4" width="26.375" style="105" customWidth="1"/>
    <col min="5" max="16384" width="8.875" style="105"/>
  </cols>
  <sheetData>
    <row r="1" spans="1:4">
      <c r="A1" s="275" t="s">
        <v>1852</v>
      </c>
      <c r="B1" s="276" t="s">
        <v>2058</v>
      </c>
      <c r="D1" s="1" t="s">
        <v>1854</v>
      </c>
    </row>
    <row r="2" spans="1:4">
      <c r="A2" s="275" t="s">
        <v>1855</v>
      </c>
      <c r="B2" s="277" t="s">
        <v>2059</v>
      </c>
      <c r="D2" s="2"/>
    </row>
    <row r="3" spans="1:4" ht="38.25">
      <c r="A3" s="278" t="s">
        <v>1857</v>
      </c>
      <c r="B3" s="279" t="s">
        <v>2060</v>
      </c>
      <c r="D3" s="2"/>
    </row>
    <row r="4" spans="1:4">
      <c r="A4" s="278" t="s">
        <v>1859</v>
      </c>
      <c r="B4" s="277" t="s">
        <v>2061</v>
      </c>
      <c r="D4" s="2"/>
    </row>
    <row r="5" spans="1:4">
      <c r="D5" s="1"/>
    </row>
    <row r="6" spans="1:4">
      <c r="A6" s="280" t="s">
        <v>1861</v>
      </c>
      <c r="B6" s="280" t="s">
        <v>1862</v>
      </c>
      <c r="C6" s="280" t="s">
        <v>1863</v>
      </c>
    </row>
    <row r="7" spans="1:4" ht="63.75">
      <c r="A7" s="106" t="s">
        <v>1911</v>
      </c>
      <c r="B7" s="94" t="s">
        <v>1865</v>
      </c>
      <c r="C7" s="107" t="s">
        <v>1866</v>
      </c>
    </row>
    <row r="8" spans="1:4">
      <c r="A8" s="106" t="s">
        <v>2062</v>
      </c>
      <c r="B8" s="95" t="s">
        <v>2063</v>
      </c>
      <c r="C8" s="106" t="s">
        <v>2064</v>
      </c>
    </row>
    <row r="10" spans="1:4">
      <c r="B10" s="108"/>
    </row>
    <row r="11" spans="1:4">
      <c r="B11" s="110"/>
    </row>
    <row r="12" spans="1:4">
      <c r="B12" s="110"/>
    </row>
  </sheetData>
  <phoneticPr fontId="3"/>
  <hyperlinks>
    <hyperlink ref="D1" location="INDEX!A1" display="Go To INDEX" xr:uid="{99C75F92-316B-401E-AC01-938BB53421DB}"/>
  </hyperlinks>
  <pageMargins left="0.7" right="0.7" top="0.75" bottom="0.75" header="0.3" footer="0.3"/>
  <pageSetup paperSize="9"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286BF-2BED-4440-8161-F7AD020727FC}">
  <dimension ref="A1:D8"/>
  <sheetViews>
    <sheetView workbookViewId="0"/>
  </sheetViews>
  <sheetFormatPr defaultColWidth="8.875" defaultRowHeight="15"/>
  <cols>
    <col min="1" max="1" width="17.375" style="104" customWidth="1"/>
    <col min="2" max="2" width="34" style="104" customWidth="1"/>
    <col min="3" max="3" width="55.625" style="104" customWidth="1"/>
    <col min="4" max="4" width="26.375" style="105" customWidth="1"/>
    <col min="5" max="16384" width="8.875" style="105"/>
  </cols>
  <sheetData>
    <row r="1" spans="1:4">
      <c r="A1" s="275" t="s">
        <v>1852</v>
      </c>
      <c r="B1" s="276" t="s">
        <v>2065</v>
      </c>
      <c r="D1" s="1" t="s">
        <v>1854</v>
      </c>
    </row>
    <row r="2" spans="1:4">
      <c r="A2" s="275" t="s">
        <v>1855</v>
      </c>
      <c r="B2" s="277" t="s">
        <v>2066</v>
      </c>
      <c r="D2" s="2"/>
    </row>
    <row r="3" spans="1:4" ht="51">
      <c r="A3" s="278" t="s">
        <v>1857</v>
      </c>
      <c r="B3" s="279" t="s">
        <v>2067</v>
      </c>
      <c r="D3" s="2"/>
    </row>
    <row r="4" spans="1:4">
      <c r="A4" s="278" t="s">
        <v>1859</v>
      </c>
      <c r="B4" s="277" t="s">
        <v>2068</v>
      </c>
      <c r="D4" s="2"/>
    </row>
    <row r="5" spans="1:4">
      <c r="D5" s="1"/>
    </row>
    <row r="6" spans="1:4">
      <c r="A6" s="280" t="s">
        <v>1861</v>
      </c>
      <c r="B6" s="280" t="s">
        <v>1862</v>
      </c>
      <c r="C6" s="280" t="s">
        <v>1863</v>
      </c>
    </row>
    <row r="7" spans="1:4" ht="63.75">
      <c r="A7" s="106" t="s">
        <v>1911</v>
      </c>
      <c r="B7" s="94" t="s">
        <v>1865</v>
      </c>
      <c r="C7" s="107" t="s">
        <v>1866</v>
      </c>
    </row>
    <row r="8" spans="1:4" ht="38.25">
      <c r="A8" s="106" t="s">
        <v>2069</v>
      </c>
      <c r="B8" s="95" t="s">
        <v>2070</v>
      </c>
      <c r="C8" s="95" t="s">
        <v>2071</v>
      </c>
    </row>
  </sheetData>
  <phoneticPr fontId="3"/>
  <hyperlinks>
    <hyperlink ref="D1" location="INDEX!A1" display="Go To INDEX" xr:uid="{019A2B72-5EBF-4A9E-8797-B9278BA18C8F}"/>
  </hyperlinks>
  <pageMargins left="0.7" right="0.7" top="0.75" bottom="0.75" header="0.3" footer="0.3"/>
  <pageSetup paperSize="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A9B4C-E064-4E76-B69B-8EB2748225CD}">
  <dimension ref="A1:D149"/>
  <sheetViews>
    <sheetView showGridLines="0" zoomScaleNormal="100" workbookViewId="0">
      <pane ySplit="6" topLeftCell="A7" activePane="bottomLeft" state="frozen"/>
      <selection pane="bottomLeft"/>
    </sheetView>
  </sheetViews>
  <sheetFormatPr defaultColWidth="8" defaultRowHeight="12.75"/>
  <cols>
    <col min="1" max="1" width="13.625" style="131" customWidth="1"/>
    <col min="2" max="2" width="36.375" style="287" customWidth="1"/>
    <col min="3" max="3" width="31.375" style="287" customWidth="1"/>
    <col min="4" max="4" width="18.5" style="131" bestFit="1" customWidth="1"/>
    <col min="5" max="16384" width="8" style="131"/>
  </cols>
  <sheetData>
    <row r="1" spans="1:4">
      <c r="A1" s="123" t="s">
        <v>1852</v>
      </c>
      <c r="B1" s="125" t="s">
        <v>96</v>
      </c>
      <c r="C1" s="531" t="s">
        <v>1854</v>
      </c>
    </row>
    <row r="2" spans="1:4" ht="25.5">
      <c r="A2" s="123" t="s">
        <v>2072</v>
      </c>
      <c r="B2" s="125" t="s">
        <v>2073</v>
      </c>
      <c r="C2" s="532"/>
    </row>
    <row r="3" spans="1:4" ht="25.5">
      <c r="A3" s="123" t="s">
        <v>2074</v>
      </c>
      <c r="B3" s="125" t="s">
        <v>2075</v>
      </c>
      <c r="C3" s="533"/>
    </row>
    <row r="4" spans="1:4">
      <c r="A4" s="126" t="s">
        <v>1844</v>
      </c>
      <c r="B4" s="125" t="s">
        <v>2076</v>
      </c>
      <c r="C4" s="534"/>
    </row>
    <row r="6" spans="1:4" ht="25.5">
      <c r="A6" s="126" t="s">
        <v>1861</v>
      </c>
      <c r="B6" s="126" t="s">
        <v>1855</v>
      </c>
      <c r="C6" s="126" t="s">
        <v>2077</v>
      </c>
      <c r="D6" s="123" t="s">
        <v>2078</v>
      </c>
    </row>
    <row r="7" spans="1:4">
      <c r="A7" s="125" t="s">
        <v>2079</v>
      </c>
      <c r="B7" s="125" t="s">
        <v>2080</v>
      </c>
      <c r="C7" s="125"/>
      <c r="D7" s="535"/>
    </row>
    <row r="8" spans="1:4">
      <c r="A8" s="125" t="s">
        <v>2081</v>
      </c>
      <c r="B8" s="125" t="s">
        <v>2082</v>
      </c>
      <c r="C8" s="125"/>
      <c r="D8" s="125"/>
    </row>
    <row r="9" spans="1:4">
      <c r="A9" s="125" t="s">
        <v>2083</v>
      </c>
      <c r="B9" s="125" t="s">
        <v>2084</v>
      </c>
      <c r="C9" s="125"/>
      <c r="D9" s="125"/>
    </row>
    <row r="10" spans="1:4">
      <c r="A10" s="125" t="s">
        <v>2085</v>
      </c>
      <c r="B10" s="125" t="s">
        <v>2086</v>
      </c>
      <c r="C10" s="125"/>
      <c r="D10" s="125"/>
    </row>
    <row r="11" spans="1:4">
      <c r="A11" s="125" t="s">
        <v>445</v>
      </c>
      <c r="B11" s="125" t="s">
        <v>2087</v>
      </c>
      <c r="C11" s="125" t="s">
        <v>2088</v>
      </c>
      <c r="D11" s="536"/>
    </row>
    <row r="12" spans="1:4">
      <c r="A12" s="125" t="s">
        <v>452</v>
      </c>
      <c r="B12" s="125" t="s">
        <v>2089</v>
      </c>
      <c r="C12" s="125" t="s">
        <v>2090</v>
      </c>
      <c r="D12" s="536"/>
    </row>
    <row r="13" spans="1:4">
      <c r="A13" s="125" t="s">
        <v>462</v>
      </c>
      <c r="B13" s="125" t="s">
        <v>2091</v>
      </c>
      <c r="C13" s="125" t="s">
        <v>2092</v>
      </c>
      <c r="D13" s="125"/>
    </row>
    <row r="14" spans="1:4">
      <c r="A14" s="125" t="s">
        <v>471</v>
      </c>
      <c r="B14" s="125" t="s">
        <v>2093</v>
      </c>
      <c r="C14" s="125" t="s">
        <v>2094</v>
      </c>
      <c r="D14" s="125"/>
    </row>
    <row r="15" spans="1:4">
      <c r="A15" s="125" t="s">
        <v>476</v>
      </c>
      <c r="B15" s="125" t="s">
        <v>2095</v>
      </c>
      <c r="C15" s="537"/>
      <c r="D15" s="125"/>
    </row>
    <row r="16" spans="1:4">
      <c r="A16" s="125" t="s">
        <v>2096</v>
      </c>
      <c r="B16" s="125" t="s">
        <v>2097</v>
      </c>
      <c r="C16" s="125"/>
      <c r="D16" s="125"/>
    </row>
    <row r="17" spans="1:4">
      <c r="A17" s="125" t="s">
        <v>485</v>
      </c>
      <c r="B17" s="125" t="s">
        <v>2098</v>
      </c>
      <c r="C17" s="125"/>
      <c r="D17" s="125"/>
    </row>
    <row r="18" spans="1:4">
      <c r="A18" s="125" t="s">
        <v>2099</v>
      </c>
      <c r="B18" s="125" t="s">
        <v>2100</v>
      </c>
      <c r="C18" s="125"/>
      <c r="D18" s="125"/>
    </row>
    <row r="19" spans="1:4">
      <c r="A19" s="125" t="s">
        <v>495</v>
      </c>
      <c r="B19" s="125" t="s">
        <v>2101</v>
      </c>
      <c r="C19" s="125"/>
      <c r="D19" s="125"/>
    </row>
    <row r="20" spans="1:4">
      <c r="A20" s="125" t="s">
        <v>500</v>
      </c>
      <c r="B20" s="125" t="s">
        <v>2102</v>
      </c>
      <c r="C20" s="125"/>
      <c r="D20" s="125"/>
    </row>
    <row r="21" spans="1:4">
      <c r="A21" s="125" t="s">
        <v>504</v>
      </c>
      <c r="B21" s="125" t="s">
        <v>2103</v>
      </c>
      <c r="C21" s="125"/>
      <c r="D21" s="125"/>
    </row>
    <row r="22" spans="1:4">
      <c r="A22" s="125" t="s">
        <v>508</v>
      </c>
      <c r="B22" s="125" t="s">
        <v>2104</v>
      </c>
      <c r="C22" s="125"/>
      <c r="D22" s="125"/>
    </row>
    <row r="23" spans="1:4">
      <c r="A23" s="125" t="s">
        <v>512</v>
      </c>
      <c r="B23" s="125" t="s">
        <v>2105</v>
      </c>
      <c r="C23" s="125"/>
      <c r="D23" s="125"/>
    </row>
    <row r="24" spans="1:4">
      <c r="A24" s="125" t="s">
        <v>516</v>
      </c>
      <c r="B24" s="125" t="s">
        <v>2106</v>
      </c>
      <c r="C24" s="125"/>
      <c r="D24" s="125"/>
    </row>
    <row r="25" spans="1:4">
      <c r="A25" s="125" t="s">
        <v>520</v>
      </c>
      <c r="B25" s="125" t="s">
        <v>2107</v>
      </c>
      <c r="C25" s="125"/>
      <c r="D25" s="125"/>
    </row>
    <row r="26" spans="1:4" ht="25.5">
      <c r="A26" s="125" t="s">
        <v>2108</v>
      </c>
      <c r="B26" s="125" t="s">
        <v>2109</v>
      </c>
      <c r="C26" s="125"/>
      <c r="D26" s="125"/>
    </row>
    <row r="27" spans="1:4">
      <c r="A27" s="125" t="s">
        <v>2110</v>
      </c>
      <c r="B27" s="125" t="s">
        <v>2111</v>
      </c>
      <c r="C27" s="125"/>
      <c r="D27" s="125"/>
    </row>
    <row r="28" spans="1:4">
      <c r="A28" s="125" t="s">
        <v>2112</v>
      </c>
      <c r="B28" s="125" t="s">
        <v>2113</v>
      </c>
      <c r="C28" s="125" t="s">
        <v>2114</v>
      </c>
      <c r="D28" s="125"/>
    </row>
    <row r="29" spans="1:4">
      <c r="A29" s="125" t="s">
        <v>2115</v>
      </c>
      <c r="B29" s="125" t="s">
        <v>2116</v>
      </c>
      <c r="C29" s="125"/>
      <c r="D29" s="125"/>
    </row>
    <row r="30" spans="1:4">
      <c r="A30" s="125" t="s">
        <v>2117</v>
      </c>
      <c r="B30" s="125" t="s">
        <v>2118</v>
      </c>
      <c r="C30" s="125"/>
      <c r="D30" s="125"/>
    </row>
    <row r="31" spans="1:4">
      <c r="A31" s="125" t="s">
        <v>2119</v>
      </c>
      <c r="B31" s="125" t="s">
        <v>2120</v>
      </c>
      <c r="C31" s="125"/>
      <c r="D31" s="125"/>
    </row>
    <row r="32" spans="1:4">
      <c r="A32" s="125" t="s">
        <v>2121</v>
      </c>
      <c r="B32" s="125" t="s">
        <v>2122</v>
      </c>
      <c r="C32" s="125" t="s">
        <v>2123</v>
      </c>
      <c r="D32" s="538"/>
    </row>
    <row r="33" spans="1:4" ht="25.5">
      <c r="A33" s="125" t="s">
        <v>571</v>
      </c>
      <c r="B33" s="125" t="s">
        <v>2124</v>
      </c>
      <c r="C33" s="125" t="s">
        <v>2125</v>
      </c>
      <c r="D33" s="539"/>
    </row>
    <row r="34" spans="1:4">
      <c r="A34" s="125" t="s">
        <v>2126</v>
      </c>
      <c r="B34" s="125" t="s">
        <v>2127</v>
      </c>
      <c r="C34" s="125" t="s">
        <v>2088</v>
      </c>
      <c r="D34" s="538"/>
    </row>
    <row r="35" spans="1:4" ht="25.5">
      <c r="A35" s="125" t="s">
        <v>581</v>
      </c>
      <c r="B35" s="125" t="s">
        <v>2128</v>
      </c>
      <c r="C35" s="125" t="s">
        <v>2125</v>
      </c>
      <c r="D35" s="125"/>
    </row>
    <row r="36" spans="1:4" ht="25.5">
      <c r="A36" s="125" t="s">
        <v>586</v>
      </c>
      <c r="B36" s="125" t="s">
        <v>2129</v>
      </c>
      <c r="C36" s="125" t="s">
        <v>2125</v>
      </c>
      <c r="D36" s="125"/>
    </row>
    <row r="37" spans="1:4" ht="25.5">
      <c r="A37" s="125" t="s">
        <v>591</v>
      </c>
      <c r="B37" s="125" t="s">
        <v>2130</v>
      </c>
      <c r="C37" s="125" t="s">
        <v>2125</v>
      </c>
      <c r="D37" s="125"/>
    </row>
    <row r="38" spans="1:4" ht="25.5">
      <c r="A38" s="125" t="s">
        <v>596</v>
      </c>
      <c r="B38" s="125" t="s">
        <v>2131</v>
      </c>
      <c r="C38" s="125" t="s">
        <v>2125</v>
      </c>
      <c r="D38" s="125"/>
    </row>
    <row r="39" spans="1:4" ht="25.5">
      <c r="A39" s="125" t="s">
        <v>601</v>
      </c>
      <c r="B39" s="125" t="s">
        <v>2132</v>
      </c>
      <c r="C39" s="125" t="s">
        <v>2125</v>
      </c>
      <c r="D39" s="125"/>
    </row>
    <row r="40" spans="1:4" ht="25.5">
      <c r="A40" s="125" t="s">
        <v>606</v>
      </c>
      <c r="B40" s="125" t="s">
        <v>2133</v>
      </c>
      <c r="C40" s="125" t="s">
        <v>2125</v>
      </c>
      <c r="D40" s="125"/>
    </row>
    <row r="41" spans="1:4">
      <c r="A41" s="125" t="s">
        <v>2134</v>
      </c>
      <c r="B41" s="125" t="s">
        <v>2135</v>
      </c>
      <c r="C41" s="125" t="s">
        <v>2088</v>
      </c>
      <c r="D41" s="538"/>
    </row>
    <row r="42" spans="1:4" ht="25.5">
      <c r="A42" s="125" t="s">
        <v>612</v>
      </c>
      <c r="B42" s="125" t="s">
        <v>2136</v>
      </c>
      <c r="C42" s="125" t="s">
        <v>2125</v>
      </c>
      <c r="D42" s="125"/>
    </row>
    <row r="43" spans="1:4" ht="25.5">
      <c r="A43" s="125" t="s">
        <v>617</v>
      </c>
      <c r="B43" s="125" t="s">
        <v>2137</v>
      </c>
      <c r="C43" s="125" t="s">
        <v>2125</v>
      </c>
      <c r="D43" s="125"/>
    </row>
    <row r="44" spans="1:4" ht="25.5">
      <c r="A44" s="125" t="s">
        <v>2138</v>
      </c>
      <c r="B44" s="125" t="s">
        <v>2139</v>
      </c>
      <c r="C44" s="125" t="s">
        <v>2125</v>
      </c>
      <c r="D44" s="538"/>
    </row>
    <row r="45" spans="1:4" ht="25.5">
      <c r="A45" s="125" t="s">
        <v>623</v>
      </c>
      <c r="B45" s="125" t="s">
        <v>2140</v>
      </c>
      <c r="C45" s="125" t="s">
        <v>2125</v>
      </c>
      <c r="D45" s="125"/>
    </row>
    <row r="46" spans="1:4" ht="25.5">
      <c r="A46" s="125" t="s">
        <v>628</v>
      </c>
      <c r="B46" s="125" t="s">
        <v>2141</v>
      </c>
      <c r="C46" s="125" t="s">
        <v>2125</v>
      </c>
      <c r="D46" s="125"/>
    </row>
    <row r="47" spans="1:4" ht="25.5">
      <c r="A47" s="125" t="s">
        <v>633</v>
      </c>
      <c r="B47" s="125" t="s">
        <v>2142</v>
      </c>
      <c r="C47" s="125" t="s">
        <v>2125</v>
      </c>
      <c r="D47" s="125"/>
    </row>
    <row r="48" spans="1:4" ht="25.5">
      <c r="A48" s="125" t="s">
        <v>638</v>
      </c>
      <c r="B48" s="125" t="s">
        <v>2143</v>
      </c>
      <c r="C48" s="125" t="s">
        <v>2125</v>
      </c>
      <c r="D48" s="125"/>
    </row>
    <row r="49" spans="1:4" ht="25.5">
      <c r="A49" s="125" t="s">
        <v>643</v>
      </c>
      <c r="B49" s="125" t="s">
        <v>2144</v>
      </c>
      <c r="C49" s="125" t="s">
        <v>2125</v>
      </c>
      <c r="D49" s="125"/>
    </row>
    <row r="50" spans="1:4" ht="25.5">
      <c r="A50" s="125" t="s">
        <v>649</v>
      </c>
      <c r="B50" s="125" t="s">
        <v>2145</v>
      </c>
      <c r="C50" s="125" t="s">
        <v>2125</v>
      </c>
      <c r="D50" s="125"/>
    </row>
    <row r="51" spans="1:4" ht="25.5">
      <c r="A51" s="125" t="s">
        <v>655</v>
      </c>
      <c r="B51" s="125" t="s">
        <v>2146</v>
      </c>
      <c r="C51" s="125" t="s">
        <v>2125</v>
      </c>
      <c r="D51" s="125"/>
    </row>
    <row r="52" spans="1:4" ht="25.5">
      <c r="A52" s="125" t="s">
        <v>2147</v>
      </c>
      <c r="B52" s="125" t="s">
        <v>2148</v>
      </c>
      <c r="C52" s="125" t="s">
        <v>2125</v>
      </c>
      <c r="D52" s="538"/>
    </row>
    <row r="53" spans="1:4" ht="25.5">
      <c r="A53" s="125" t="s">
        <v>661</v>
      </c>
      <c r="B53" s="125" t="s">
        <v>2149</v>
      </c>
      <c r="C53" s="125" t="s">
        <v>2125</v>
      </c>
      <c r="D53" s="125"/>
    </row>
    <row r="54" spans="1:4" ht="25.5">
      <c r="A54" s="125" t="s">
        <v>666</v>
      </c>
      <c r="B54" s="125" t="s">
        <v>2150</v>
      </c>
      <c r="C54" s="125" t="s">
        <v>2125</v>
      </c>
      <c r="D54" s="125"/>
    </row>
    <row r="55" spans="1:4" ht="25.5">
      <c r="A55" s="125" t="s">
        <v>671</v>
      </c>
      <c r="B55" s="125" t="s">
        <v>2151</v>
      </c>
      <c r="C55" s="125" t="s">
        <v>2152</v>
      </c>
      <c r="D55" s="125"/>
    </row>
    <row r="56" spans="1:4">
      <c r="A56" s="125" t="s">
        <v>2153</v>
      </c>
      <c r="B56" s="125" t="s">
        <v>2154</v>
      </c>
      <c r="C56" s="125" t="s">
        <v>2090</v>
      </c>
      <c r="D56" s="538"/>
    </row>
    <row r="57" spans="1:4" ht="25.5">
      <c r="A57" s="125" t="s">
        <v>682</v>
      </c>
      <c r="B57" s="125" t="s">
        <v>2155</v>
      </c>
      <c r="C57" s="125" t="s">
        <v>2156</v>
      </c>
      <c r="D57" s="125"/>
    </row>
    <row r="58" spans="1:4" ht="25.5">
      <c r="A58" s="125" t="s">
        <v>687</v>
      </c>
      <c r="B58" s="125" t="s">
        <v>2157</v>
      </c>
      <c r="C58" s="125" t="s">
        <v>2156</v>
      </c>
      <c r="D58" s="125"/>
    </row>
    <row r="59" spans="1:4" ht="25.5">
      <c r="A59" s="125" t="s">
        <v>2158</v>
      </c>
      <c r="B59" s="125" t="s">
        <v>2159</v>
      </c>
      <c r="C59" s="125" t="s">
        <v>2156</v>
      </c>
      <c r="D59" s="125"/>
    </row>
    <row r="60" spans="1:4" ht="25.5">
      <c r="A60" s="125" t="s">
        <v>2160</v>
      </c>
      <c r="B60" s="125" t="s">
        <v>2161</v>
      </c>
      <c r="C60" s="125" t="s">
        <v>2156</v>
      </c>
      <c r="D60" s="125"/>
    </row>
    <row r="61" spans="1:4" ht="25.5">
      <c r="A61" s="125" t="s">
        <v>2162</v>
      </c>
      <c r="B61" s="125" t="s">
        <v>2163</v>
      </c>
      <c r="C61" s="125" t="s">
        <v>2156</v>
      </c>
      <c r="D61" s="125"/>
    </row>
    <row r="62" spans="1:4" ht="25.5">
      <c r="A62" s="125" t="s">
        <v>2164</v>
      </c>
      <c r="B62" s="125" t="s">
        <v>2165</v>
      </c>
      <c r="C62" s="125" t="s">
        <v>2156</v>
      </c>
      <c r="D62" s="125"/>
    </row>
    <row r="63" spans="1:4" ht="25.5">
      <c r="A63" s="125" t="s">
        <v>2166</v>
      </c>
      <c r="B63" s="125" t="s">
        <v>2167</v>
      </c>
      <c r="C63" s="125" t="s">
        <v>2156</v>
      </c>
      <c r="D63" s="125"/>
    </row>
    <row r="64" spans="1:4" ht="25.5">
      <c r="A64" s="125" t="s">
        <v>2168</v>
      </c>
      <c r="B64" s="125" t="s">
        <v>2169</v>
      </c>
      <c r="C64" s="125" t="s">
        <v>2156</v>
      </c>
      <c r="D64" s="125"/>
    </row>
    <row r="65" spans="1:4" ht="25.5">
      <c r="A65" s="125" t="s">
        <v>2170</v>
      </c>
      <c r="B65" s="125" t="s">
        <v>2171</v>
      </c>
      <c r="C65" s="125" t="s">
        <v>2156</v>
      </c>
      <c r="D65" s="538"/>
    </row>
    <row r="66" spans="1:4" ht="25.5">
      <c r="A66" s="125" t="s">
        <v>693</v>
      </c>
      <c r="B66" s="125" t="s">
        <v>2172</v>
      </c>
      <c r="C66" s="125" t="s">
        <v>2156</v>
      </c>
      <c r="D66" s="125"/>
    </row>
    <row r="67" spans="1:4" ht="25.5">
      <c r="A67" s="125" t="s">
        <v>698</v>
      </c>
      <c r="B67" s="125" t="s">
        <v>2173</v>
      </c>
      <c r="C67" s="125" t="s">
        <v>2156</v>
      </c>
      <c r="D67" s="125"/>
    </row>
    <row r="68" spans="1:4" ht="25.5">
      <c r="A68" s="125" t="s">
        <v>703</v>
      </c>
      <c r="B68" s="125" t="s">
        <v>2174</v>
      </c>
      <c r="C68" s="125" t="s">
        <v>2156</v>
      </c>
      <c r="D68" s="125"/>
    </row>
    <row r="69" spans="1:4" ht="25.5">
      <c r="A69" s="125" t="s">
        <v>708</v>
      </c>
      <c r="B69" s="125" t="s">
        <v>2175</v>
      </c>
      <c r="C69" s="125" t="s">
        <v>2156</v>
      </c>
      <c r="D69" s="125"/>
    </row>
    <row r="70" spans="1:4" ht="25.5">
      <c r="A70" s="125" t="s">
        <v>712</v>
      </c>
      <c r="B70" s="125" t="s">
        <v>2176</v>
      </c>
      <c r="C70" s="125" t="s">
        <v>2156</v>
      </c>
      <c r="D70" s="125"/>
    </row>
    <row r="71" spans="1:4" ht="25.5">
      <c r="A71" s="125" t="s">
        <v>2177</v>
      </c>
      <c r="B71" s="125" t="s">
        <v>2178</v>
      </c>
      <c r="C71" s="125" t="s">
        <v>2179</v>
      </c>
      <c r="D71" s="125"/>
    </row>
    <row r="72" spans="1:4" ht="25.5">
      <c r="A72" s="125" t="s">
        <v>717</v>
      </c>
      <c r="B72" s="125" t="s">
        <v>2180</v>
      </c>
      <c r="C72" s="125" t="s">
        <v>2179</v>
      </c>
      <c r="D72" s="125"/>
    </row>
    <row r="73" spans="1:4" ht="25.5">
      <c r="A73" s="125" t="s">
        <v>721</v>
      </c>
      <c r="B73" s="125" t="s">
        <v>2181</v>
      </c>
      <c r="C73" s="125" t="s">
        <v>2179</v>
      </c>
      <c r="D73" s="125"/>
    </row>
    <row r="74" spans="1:4" ht="25.5">
      <c r="A74" s="125" t="s">
        <v>725</v>
      </c>
      <c r="B74" s="125" t="s">
        <v>2182</v>
      </c>
      <c r="C74" s="125" t="s">
        <v>2179</v>
      </c>
      <c r="D74" s="125"/>
    </row>
    <row r="75" spans="1:4" ht="25.5">
      <c r="A75" s="125" t="s">
        <v>729</v>
      </c>
      <c r="B75" s="125" t="s">
        <v>2183</v>
      </c>
      <c r="C75" s="125" t="s">
        <v>2179</v>
      </c>
      <c r="D75" s="125"/>
    </row>
    <row r="76" spans="1:4" ht="25.5">
      <c r="A76" s="125" t="s">
        <v>733</v>
      </c>
      <c r="B76" s="125" t="s">
        <v>2184</v>
      </c>
      <c r="C76" s="125" t="s">
        <v>2179</v>
      </c>
      <c r="D76" s="125"/>
    </row>
    <row r="77" spans="1:4" ht="25.5">
      <c r="A77" s="540" t="s">
        <v>742</v>
      </c>
      <c r="B77" s="540" t="s">
        <v>2185</v>
      </c>
      <c r="C77" s="540" t="s">
        <v>2179</v>
      </c>
      <c r="D77" s="540"/>
    </row>
    <row r="78" spans="1:4" ht="25.5">
      <c r="A78" s="125" t="s">
        <v>2186</v>
      </c>
      <c r="B78" s="125" t="s">
        <v>2187</v>
      </c>
      <c r="C78" s="125" t="s">
        <v>2156</v>
      </c>
      <c r="D78" s="541"/>
    </row>
    <row r="79" spans="1:4" ht="25.5">
      <c r="A79" s="125" t="s">
        <v>756</v>
      </c>
      <c r="B79" s="125" t="s">
        <v>2188</v>
      </c>
      <c r="C79" s="125" t="s">
        <v>2156</v>
      </c>
      <c r="D79" s="125"/>
    </row>
    <row r="80" spans="1:4" ht="25.5">
      <c r="A80" s="125" t="s">
        <v>760</v>
      </c>
      <c r="B80" s="125" t="s">
        <v>2189</v>
      </c>
      <c r="C80" s="125" t="s">
        <v>2156</v>
      </c>
      <c r="D80" s="125"/>
    </row>
    <row r="81" spans="1:4" ht="25.5">
      <c r="A81" s="125" t="s">
        <v>764</v>
      </c>
      <c r="B81" s="125" t="s">
        <v>2190</v>
      </c>
      <c r="C81" s="125" t="s">
        <v>2156</v>
      </c>
      <c r="D81" s="125"/>
    </row>
    <row r="82" spans="1:4" ht="25.5">
      <c r="A82" s="125" t="s">
        <v>768</v>
      </c>
      <c r="B82" s="125" t="s">
        <v>2191</v>
      </c>
      <c r="C82" s="125" t="s">
        <v>2156</v>
      </c>
      <c r="D82" s="125"/>
    </row>
    <row r="83" spans="1:4" ht="25.5">
      <c r="A83" s="125" t="s">
        <v>772</v>
      </c>
      <c r="B83" s="125" t="s">
        <v>2192</v>
      </c>
      <c r="C83" s="125" t="s">
        <v>2156</v>
      </c>
      <c r="D83" s="125"/>
    </row>
    <row r="84" spans="1:4" ht="25.5">
      <c r="A84" s="125" t="s">
        <v>777</v>
      </c>
      <c r="B84" s="125" t="s">
        <v>2193</v>
      </c>
      <c r="C84" s="125" t="s">
        <v>2156</v>
      </c>
      <c r="D84" s="125"/>
    </row>
    <row r="85" spans="1:4" ht="25.5">
      <c r="A85" s="125" t="s">
        <v>782</v>
      </c>
      <c r="B85" s="125" t="s">
        <v>2194</v>
      </c>
      <c r="C85" s="125" t="s">
        <v>2156</v>
      </c>
      <c r="D85" s="125"/>
    </row>
    <row r="86" spans="1:4" ht="25.5">
      <c r="A86" s="125" t="s">
        <v>787</v>
      </c>
      <c r="B86" s="125" t="s">
        <v>2195</v>
      </c>
      <c r="C86" s="125" t="s">
        <v>2196</v>
      </c>
      <c r="D86" s="125"/>
    </row>
    <row r="87" spans="1:4" ht="25.5">
      <c r="A87" s="125" t="s">
        <v>2197</v>
      </c>
      <c r="B87" s="125" t="s">
        <v>2198</v>
      </c>
      <c r="C87" s="125" t="s">
        <v>2199</v>
      </c>
      <c r="D87" s="538"/>
    </row>
    <row r="88" spans="1:4" ht="25.5">
      <c r="A88" s="125" t="s">
        <v>792</v>
      </c>
      <c r="B88" s="125" t="s">
        <v>2200</v>
      </c>
      <c r="C88" s="125" t="s">
        <v>2156</v>
      </c>
      <c r="D88" s="125"/>
    </row>
    <row r="89" spans="1:4" ht="25.5">
      <c r="A89" s="125" t="s">
        <v>796</v>
      </c>
      <c r="B89" s="125" t="s">
        <v>2201</v>
      </c>
      <c r="C89" s="125" t="s">
        <v>2156</v>
      </c>
      <c r="D89" s="125"/>
    </row>
    <row r="90" spans="1:4" ht="51.75" customHeight="1">
      <c r="A90" s="125" t="s">
        <v>800</v>
      </c>
      <c r="B90" s="125" t="s">
        <v>2202</v>
      </c>
      <c r="C90" s="125" t="s">
        <v>2203</v>
      </c>
      <c r="D90" s="125"/>
    </row>
    <row r="91" spans="1:4">
      <c r="A91" s="125" t="s">
        <v>2204</v>
      </c>
      <c r="B91" s="125" t="s">
        <v>2205</v>
      </c>
      <c r="C91" s="536"/>
      <c r="D91" s="538"/>
    </row>
    <row r="92" spans="1:4">
      <c r="A92" s="125" t="s">
        <v>857</v>
      </c>
      <c r="B92" s="125" t="s">
        <v>2206</v>
      </c>
      <c r="C92" s="125" t="s">
        <v>2207</v>
      </c>
      <c r="D92" s="125"/>
    </row>
    <row r="93" spans="1:4">
      <c r="A93" s="125" t="s">
        <v>867</v>
      </c>
      <c r="B93" s="125" t="s">
        <v>2208</v>
      </c>
      <c r="C93" s="125" t="s">
        <v>2209</v>
      </c>
      <c r="D93" s="125"/>
    </row>
    <row r="94" spans="1:4">
      <c r="A94" s="125" t="s">
        <v>881</v>
      </c>
      <c r="B94" s="125" t="s">
        <v>2210</v>
      </c>
      <c r="C94" s="125" t="s">
        <v>2211</v>
      </c>
      <c r="D94" s="125"/>
    </row>
    <row r="95" spans="1:4">
      <c r="A95" s="125" t="s">
        <v>2212</v>
      </c>
      <c r="B95" s="125" t="s">
        <v>2213</v>
      </c>
      <c r="C95" s="125" t="s">
        <v>2214</v>
      </c>
      <c r="D95" s="125"/>
    </row>
    <row r="96" spans="1:4">
      <c r="A96" s="125" t="s">
        <v>889</v>
      </c>
      <c r="B96" s="125" t="s">
        <v>2215</v>
      </c>
      <c r="C96" s="125" t="s">
        <v>2214</v>
      </c>
      <c r="D96" s="125"/>
    </row>
    <row r="97" spans="1:4" ht="25.5">
      <c r="A97" s="125" t="s">
        <v>921</v>
      </c>
      <c r="B97" s="125" t="s">
        <v>2216</v>
      </c>
      <c r="C97" s="125" t="s">
        <v>2217</v>
      </c>
      <c r="D97" s="535"/>
    </row>
    <row r="98" spans="1:4" ht="25.5">
      <c r="A98" s="125" t="s">
        <v>954</v>
      </c>
      <c r="B98" s="125" t="s">
        <v>2218</v>
      </c>
      <c r="C98" s="125" t="s">
        <v>2217</v>
      </c>
      <c r="D98" s="535"/>
    </row>
    <row r="99" spans="1:4" ht="25.5">
      <c r="A99" s="125" t="s">
        <v>966</v>
      </c>
      <c r="B99" s="125" t="s">
        <v>2219</v>
      </c>
      <c r="C99" s="125" t="s">
        <v>2217</v>
      </c>
      <c r="D99" s="535"/>
    </row>
    <row r="100" spans="1:4" ht="25.5">
      <c r="A100" s="125" t="s">
        <v>2220</v>
      </c>
      <c r="B100" s="125" t="s">
        <v>2221</v>
      </c>
      <c r="C100" s="125" t="s">
        <v>2217</v>
      </c>
      <c r="D100" s="535"/>
    </row>
    <row r="101" spans="1:4" ht="25.5">
      <c r="A101" s="125" t="s">
        <v>985</v>
      </c>
      <c r="B101" s="125" t="s">
        <v>2222</v>
      </c>
      <c r="C101" s="540" t="s">
        <v>2223</v>
      </c>
      <c r="D101" s="535"/>
    </row>
    <row r="102" spans="1:4" ht="25.5">
      <c r="A102" s="125" t="s">
        <v>1013</v>
      </c>
      <c r="B102" s="125" t="s">
        <v>2224</v>
      </c>
      <c r="C102" s="125" t="s">
        <v>2217</v>
      </c>
      <c r="D102" s="535"/>
    </row>
    <row r="103" spans="1:4" ht="25.5">
      <c r="A103" s="125" t="s">
        <v>1053</v>
      </c>
      <c r="B103" s="125" t="s">
        <v>2225</v>
      </c>
      <c r="C103" s="125" t="s">
        <v>2217</v>
      </c>
      <c r="D103" s="535"/>
    </row>
    <row r="104" spans="1:4" ht="25.5">
      <c r="A104" s="125" t="s">
        <v>1076</v>
      </c>
      <c r="B104" s="125" t="s">
        <v>2226</v>
      </c>
      <c r="C104" s="125" t="s">
        <v>2217</v>
      </c>
      <c r="D104" s="535"/>
    </row>
    <row r="105" spans="1:4" ht="25.5">
      <c r="A105" s="125" t="s">
        <v>1123</v>
      </c>
      <c r="B105" s="125" t="s">
        <v>2227</v>
      </c>
      <c r="C105" s="125" t="s">
        <v>2217</v>
      </c>
      <c r="D105" s="535"/>
    </row>
    <row r="106" spans="1:4" ht="25.5">
      <c r="A106" s="125" t="s">
        <v>1136</v>
      </c>
      <c r="B106" s="125" t="s">
        <v>2228</v>
      </c>
      <c r="C106" s="125" t="s">
        <v>2217</v>
      </c>
      <c r="D106" s="535"/>
    </row>
    <row r="107" spans="1:4" ht="25.5">
      <c r="A107" s="125" t="s">
        <v>2229</v>
      </c>
      <c r="B107" s="125" t="s">
        <v>2230</v>
      </c>
      <c r="C107" s="125" t="s">
        <v>2217</v>
      </c>
      <c r="D107" s="535"/>
    </row>
    <row r="108" spans="1:4" ht="38.25">
      <c r="A108" s="125" t="s">
        <v>1145</v>
      </c>
      <c r="B108" s="125" t="s">
        <v>2231</v>
      </c>
      <c r="C108" s="125" t="s">
        <v>2232</v>
      </c>
      <c r="D108" s="535"/>
    </row>
    <row r="109" spans="1:4" ht="38.25">
      <c r="A109" s="125" t="s">
        <v>1160</v>
      </c>
      <c r="B109" s="125" t="s">
        <v>2233</v>
      </c>
      <c r="C109" s="125" t="s">
        <v>2234</v>
      </c>
      <c r="D109" s="535"/>
    </row>
    <row r="110" spans="1:4" ht="25.5">
      <c r="A110" s="125" t="s">
        <v>1211</v>
      </c>
      <c r="B110" s="125" t="s">
        <v>2235</v>
      </c>
      <c r="C110" s="125" t="s">
        <v>2217</v>
      </c>
      <c r="D110" s="535"/>
    </row>
    <row r="111" spans="1:4" ht="25.5">
      <c r="A111" s="125" t="s">
        <v>1224</v>
      </c>
      <c r="B111" s="125" t="s">
        <v>2236</v>
      </c>
      <c r="C111" s="125" t="s">
        <v>2217</v>
      </c>
      <c r="D111" s="535"/>
    </row>
    <row r="112" spans="1:4" ht="38.25">
      <c r="A112" s="125" t="s">
        <v>1232</v>
      </c>
      <c r="B112" s="125" t="s">
        <v>2237</v>
      </c>
      <c r="C112" s="125" t="s">
        <v>2238</v>
      </c>
      <c r="D112" s="535"/>
    </row>
    <row r="113" spans="1:4" ht="25.5">
      <c r="A113" s="125" t="s">
        <v>2239</v>
      </c>
      <c r="B113" s="125" t="s">
        <v>2240</v>
      </c>
      <c r="C113" s="125" t="s">
        <v>2217</v>
      </c>
      <c r="D113" s="535"/>
    </row>
    <row r="114" spans="1:4" ht="25.5">
      <c r="A114" s="125" t="s">
        <v>2241</v>
      </c>
      <c r="B114" s="125" t="s">
        <v>2242</v>
      </c>
      <c r="C114" s="125" t="s">
        <v>2217</v>
      </c>
      <c r="D114" s="535"/>
    </row>
    <row r="115" spans="1:4" ht="25.5">
      <c r="A115" s="125" t="s">
        <v>1247</v>
      </c>
      <c r="B115" s="125" t="s">
        <v>2243</v>
      </c>
      <c r="C115" s="125" t="s">
        <v>2217</v>
      </c>
      <c r="D115" s="535"/>
    </row>
    <row r="116" spans="1:4" ht="25.5">
      <c r="A116" s="125" t="s">
        <v>1259</v>
      </c>
      <c r="B116" s="125" t="s">
        <v>2244</v>
      </c>
      <c r="C116" s="125" t="s">
        <v>2217</v>
      </c>
      <c r="D116" s="535"/>
    </row>
    <row r="117" spans="1:4" ht="25.5">
      <c r="A117" s="125" t="s">
        <v>1271</v>
      </c>
      <c r="B117" s="125" t="s">
        <v>2245</v>
      </c>
      <c r="C117" s="125" t="s">
        <v>2217</v>
      </c>
      <c r="D117" s="535"/>
    </row>
    <row r="118" spans="1:4" ht="25.5">
      <c r="A118" s="125" t="s">
        <v>1278</v>
      </c>
      <c r="B118" s="125" t="s">
        <v>2246</v>
      </c>
      <c r="C118" s="125" t="s">
        <v>2217</v>
      </c>
      <c r="D118" s="535"/>
    </row>
    <row r="119" spans="1:4" ht="25.5">
      <c r="A119" s="125" t="s">
        <v>1285</v>
      </c>
      <c r="B119" s="125" t="s">
        <v>2247</v>
      </c>
      <c r="C119" s="125" t="s">
        <v>2217</v>
      </c>
      <c r="D119" s="535"/>
    </row>
    <row r="120" spans="1:4" ht="25.5">
      <c r="A120" s="125" t="s">
        <v>1298</v>
      </c>
      <c r="B120" s="125" t="s">
        <v>2248</v>
      </c>
      <c r="C120" s="125" t="s">
        <v>2217</v>
      </c>
      <c r="D120" s="535"/>
    </row>
    <row r="121" spans="1:4" ht="25.5">
      <c r="A121" s="125" t="s">
        <v>1305</v>
      </c>
      <c r="B121" s="125" t="s">
        <v>2249</v>
      </c>
      <c r="C121" s="125" t="s">
        <v>2217</v>
      </c>
      <c r="D121" s="535"/>
    </row>
    <row r="122" spans="1:4" ht="25.5">
      <c r="A122" s="125" t="s">
        <v>1312</v>
      </c>
      <c r="B122" s="125" t="s">
        <v>2250</v>
      </c>
      <c r="C122" s="125" t="s">
        <v>2217</v>
      </c>
      <c r="D122" s="535"/>
    </row>
    <row r="123" spans="1:4" ht="25.5">
      <c r="A123" s="125" t="s">
        <v>1324</v>
      </c>
      <c r="B123" s="125" t="s">
        <v>2251</v>
      </c>
      <c r="C123" s="125" t="s">
        <v>2217</v>
      </c>
      <c r="D123" s="535"/>
    </row>
    <row r="124" spans="1:4" ht="25.5">
      <c r="A124" s="125" t="s">
        <v>1331</v>
      </c>
      <c r="B124" s="125" t="s">
        <v>2252</v>
      </c>
      <c r="C124" s="125" t="s">
        <v>2217</v>
      </c>
      <c r="D124" s="535"/>
    </row>
    <row r="125" spans="1:4" ht="25.5">
      <c r="A125" s="124" t="s">
        <v>1338</v>
      </c>
      <c r="B125" s="125" t="s">
        <v>2253</v>
      </c>
      <c r="C125" s="125" t="s">
        <v>2217</v>
      </c>
      <c r="D125" s="535"/>
    </row>
    <row r="126" spans="1:4" ht="25.5">
      <c r="A126" s="124" t="s">
        <v>1345</v>
      </c>
      <c r="B126" s="125" t="s">
        <v>2254</v>
      </c>
      <c r="C126" s="125" t="s">
        <v>2217</v>
      </c>
      <c r="D126" s="535"/>
    </row>
    <row r="127" spans="1:4">
      <c r="A127" s="124" t="s">
        <v>1357</v>
      </c>
      <c r="B127" s="125" t="s">
        <v>2255</v>
      </c>
      <c r="C127" s="125" t="s">
        <v>2214</v>
      </c>
      <c r="D127" s="125"/>
    </row>
    <row r="128" spans="1:4">
      <c r="A128" s="124" t="s">
        <v>1377</v>
      </c>
      <c r="B128" s="125" t="s">
        <v>2256</v>
      </c>
      <c r="C128" s="125"/>
      <c r="D128" s="538"/>
    </row>
    <row r="129" spans="1:4" ht="38.25">
      <c r="A129" s="124" t="s">
        <v>1384</v>
      </c>
      <c r="B129" s="125" t="s">
        <v>2257</v>
      </c>
      <c r="C129" s="125" t="s">
        <v>2258</v>
      </c>
      <c r="D129" s="535"/>
    </row>
    <row r="130" spans="1:4" ht="38.25">
      <c r="A130" s="124" t="s">
        <v>1389</v>
      </c>
      <c r="B130" s="125" t="s">
        <v>2259</v>
      </c>
      <c r="C130" s="125" t="s">
        <v>2258</v>
      </c>
      <c r="D130" s="535"/>
    </row>
    <row r="131" spans="1:4" ht="38.25">
      <c r="A131" s="124" t="s">
        <v>1394</v>
      </c>
      <c r="B131" s="125" t="s">
        <v>2260</v>
      </c>
      <c r="C131" s="125" t="s">
        <v>2258</v>
      </c>
      <c r="D131" s="535"/>
    </row>
    <row r="132" spans="1:4" ht="38.25">
      <c r="A132" s="124" t="s">
        <v>1399</v>
      </c>
      <c r="B132" s="125" t="s">
        <v>2261</v>
      </c>
      <c r="C132" s="125" t="s">
        <v>2258</v>
      </c>
      <c r="D132" s="535"/>
    </row>
    <row r="133" spans="1:4" ht="38.25">
      <c r="A133" s="124" t="s">
        <v>1433</v>
      </c>
      <c r="B133" s="125" t="s">
        <v>2262</v>
      </c>
      <c r="C133" s="125" t="s">
        <v>2258</v>
      </c>
      <c r="D133" s="535"/>
    </row>
    <row r="134" spans="1:4" ht="38.25">
      <c r="A134" s="124" t="s">
        <v>1438</v>
      </c>
      <c r="B134" s="125" t="s">
        <v>2263</v>
      </c>
      <c r="C134" s="125" t="s">
        <v>2258</v>
      </c>
      <c r="D134" s="535"/>
    </row>
    <row r="135" spans="1:4" ht="38.25">
      <c r="A135" s="124" t="s">
        <v>1443</v>
      </c>
      <c r="B135" s="125" t="s">
        <v>2264</v>
      </c>
      <c r="C135" s="125" t="s">
        <v>2258</v>
      </c>
      <c r="D135" s="535"/>
    </row>
    <row r="136" spans="1:4" ht="38.25">
      <c r="A136" s="124" t="s">
        <v>1449</v>
      </c>
      <c r="B136" s="125" t="s">
        <v>2265</v>
      </c>
      <c r="C136" s="125" t="s">
        <v>2258</v>
      </c>
      <c r="D136" s="535"/>
    </row>
    <row r="137" spans="1:4" ht="38.25">
      <c r="A137" s="124" t="s">
        <v>1461</v>
      </c>
      <c r="B137" s="125" t="s">
        <v>2266</v>
      </c>
      <c r="C137" s="125" t="s">
        <v>2258</v>
      </c>
      <c r="D137" s="535"/>
    </row>
    <row r="138" spans="1:4" ht="38.25">
      <c r="A138" s="124" t="s">
        <v>1471</v>
      </c>
      <c r="B138" s="125" t="s">
        <v>2267</v>
      </c>
      <c r="C138" s="125" t="s">
        <v>2258</v>
      </c>
      <c r="D138" s="535"/>
    </row>
    <row r="139" spans="1:4" ht="38.25">
      <c r="A139" s="124" t="s">
        <v>1486</v>
      </c>
      <c r="B139" s="125" t="s">
        <v>2268</v>
      </c>
      <c r="C139" s="125" t="s">
        <v>2258</v>
      </c>
      <c r="D139" s="535"/>
    </row>
    <row r="140" spans="1:4" ht="38.25">
      <c r="A140" s="124" t="s">
        <v>1496</v>
      </c>
      <c r="B140" s="125" t="s">
        <v>2269</v>
      </c>
      <c r="C140" s="125" t="s">
        <v>2258</v>
      </c>
      <c r="D140" s="535"/>
    </row>
    <row r="141" spans="1:4" ht="38.25">
      <c r="A141" s="124" t="s">
        <v>1521</v>
      </c>
      <c r="B141" s="125" t="s">
        <v>2270</v>
      </c>
      <c r="C141" s="125" t="s">
        <v>2258</v>
      </c>
      <c r="D141" s="535"/>
    </row>
    <row r="142" spans="1:4" ht="38.25">
      <c r="A142" s="124" t="s">
        <v>1530</v>
      </c>
      <c r="B142" s="125" t="s">
        <v>2271</v>
      </c>
      <c r="C142" s="125" t="s">
        <v>2258</v>
      </c>
      <c r="D142" s="535"/>
    </row>
    <row r="143" spans="1:4" ht="38.25">
      <c r="A143" s="124" t="s">
        <v>1539</v>
      </c>
      <c r="B143" s="125" t="s">
        <v>2272</v>
      </c>
      <c r="C143" s="125" t="s">
        <v>2273</v>
      </c>
      <c r="D143" s="535"/>
    </row>
    <row r="144" spans="1:4" ht="38.25">
      <c r="A144" s="124" t="s">
        <v>1640</v>
      </c>
      <c r="B144" s="125" t="s">
        <v>2274</v>
      </c>
      <c r="C144" s="125" t="s">
        <v>2275</v>
      </c>
      <c r="D144" s="535"/>
    </row>
    <row r="145" spans="1:4" ht="38.25">
      <c r="A145" s="124" t="s">
        <v>1669</v>
      </c>
      <c r="B145" s="125" t="s">
        <v>2276</v>
      </c>
      <c r="C145" s="125" t="s">
        <v>2275</v>
      </c>
      <c r="D145" s="535"/>
    </row>
    <row r="146" spans="1:4" ht="76.5">
      <c r="A146" s="124" t="s">
        <v>1688</v>
      </c>
      <c r="B146" s="125" t="s">
        <v>2277</v>
      </c>
      <c r="C146" s="540" t="s">
        <v>2278</v>
      </c>
      <c r="D146" s="542" t="s">
        <v>2279</v>
      </c>
    </row>
    <row r="147" spans="1:4" ht="45.95" customHeight="1">
      <c r="A147" s="124" t="s">
        <v>1693</v>
      </c>
      <c r="B147" s="125" t="s">
        <v>2280</v>
      </c>
      <c r="C147" s="125" t="s">
        <v>2281</v>
      </c>
      <c r="D147" s="535"/>
    </row>
    <row r="148" spans="1:4" ht="41.45" customHeight="1">
      <c r="A148" s="124" t="s">
        <v>1699</v>
      </c>
      <c r="B148" s="125" t="s">
        <v>2282</v>
      </c>
      <c r="C148" s="125" t="s">
        <v>2281</v>
      </c>
      <c r="D148" s="125"/>
    </row>
    <row r="149" spans="1:4">
      <c r="A149" s="124" t="s">
        <v>1732</v>
      </c>
      <c r="B149" s="125" t="s">
        <v>2283</v>
      </c>
      <c r="C149" s="125" t="s">
        <v>2214</v>
      </c>
      <c r="D149" s="125"/>
    </row>
  </sheetData>
  <autoFilter ref="A6:D149" xr:uid="{00000000-0009-0000-0000-000001000000}"/>
  <phoneticPr fontId="3"/>
  <hyperlinks>
    <hyperlink ref="C1" location="INDEX!A1" display="Go To INDEX" xr:uid="{48B18D2A-DCD1-40D9-B6C5-BAE2C6A7D09B}"/>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5406-AFDD-4D6A-B9F6-D948A12BF427}">
  <sheetPr>
    <tabColor rgb="FFFFFF00"/>
    <pageSetUpPr fitToPage="1"/>
  </sheetPr>
  <dimension ref="A1:H69"/>
  <sheetViews>
    <sheetView zoomScale="70" zoomScaleNormal="70" workbookViewId="0"/>
  </sheetViews>
  <sheetFormatPr defaultColWidth="8.125" defaultRowHeight="12"/>
  <cols>
    <col min="1" max="1" width="42.625" style="333" customWidth="1"/>
    <col min="2" max="2" width="24.375" style="319" bestFit="1" customWidth="1"/>
    <col min="3" max="3" width="47.75" style="342" customWidth="1"/>
    <col min="4" max="4" width="23.75" style="318" bestFit="1" customWidth="1"/>
    <col min="5" max="5" width="14.25" style="318" customWidth="1"/>
    <col min="6" max="6" width="47.75" style="318" customWidth="1"/>
    <col min="7" max="7" width="23.75" style="318" bestFit="1" customWidth="1"/>
    <col min="8" max="8" width="14.25" style="318" customWidth="1"/>
    <col min="9" max="16384" width="8.125" style="319"/>
  </cols>
  <sheetData>
    <row r="1" spans="1:8" ht="24" customHeight="1">
      <c r="A1" s="316" t="s">
        <v>184</v>
      </c>
      <c r="B1" s="317"/>
      <c r="C1" s="317"/>
      <c r="D1" s="317"/>
    </row>
    <row r="2" spans="1:8" ht="33" customHeight="1">
      <c r="A2" s="320" t="s">
        <v>185</v>
      </c>
      <c r="B2" s="320" t="s">
        <v>186</v>
      </c>
      <c r="C2" s="320" t="s">
        <v>187</v>
      </c>
      <c r="D2" s="139" t="s">
        <v>188</v>
      </c>
    </row>
    <row r="3" spans="1:8" ht="30" customHeight="1">
      <c r="A3" s="580" t="s">
        <v>189</v>
      </c>
      <c r="B3" s="321" t="s">
        <v>190</v>
      </c>
      <c r="C3" s="143" t="s">
        <v>128</v>
      </c>
      <c r="D3" s="343" t="s">
        <v>191</v>
      </c>
    </row>
    <row r="4" spans="1:8" ht="30" customHeight="1">
      <c r="A4" s="578"/>
      <c r="B4" s="325" t="s">
        <v>129</v>
      </c>
      <c r="C4" s="137" t="s">
        <v>192</v>
      </c>
      <c r="D4" s="343" t="s">
        <v>191</v>
      </c>
    </row>
    <row r="5" spans="1:8" ht="30" customHeight="1">
      <c r="A5" s="578"/>
      <c r="B5" s="325" t="s">
        <v>132</v>
      </c>
      <c r="C5" s="137" t="s">
        <v>131</v>
      </c>
      <c r="D5" s="343" t="s">
        <v>191</v>
      </c>
    </row>
    <row r="6" spans="1:8" ht="30" customHeight="1">
      <c r="A6" s="579"/>
      <c r="B6" s="330" t="s">
        <v>193</v>
      </c>
      <c r="C6" s="137" t="s">
        <v>131</v>
      </c>
      <c r="D6" s="343" t="s">
        <v>191</v>
      </c>
      <c r="H6" s="319"/>
    </row>
    <row r="7" spans="1:8" ht="30" customHeight="1">
      <c r="A7" s="581" t="s">
        <v>194</v>
      </c>
      <c r="B7" s="142" t="s">
        <v>195</v>
      </c>
      <c r="C7" s="143"/>
      <c r="D7" s="322"/>
      <c r="E7" s="319"/>
      <c r="F7" s="319"/>
      <c r="G7" s="319"/>
      <c r="H7" s="319"/>
    </row>
    <row r="8" spans="1:8" ht="30" customHeight="1">
      <c r="A8" s="582"/>
      <c r="B8" s="142" t="s">
        <v>135</v>
      </c>
      <c r="C8" s="143"/>
      <c r="D8" s="322"/>
      <c r="E8" s="319"/>
      <c r="F8" s="319"/>
      <c r="G8" s="319"/>
      <c r="H8" s="319"/>
    </row>
    <row r="9" spans="1:8" ht="39.75" customHeight="1">
      <c r="A9" s="583" t="s">
        <v>196</v>
      </c>
      <c r="B9" s="323" t="s">
        <v>136</v>
      </c>
      <c r="C9" s="137" t="s">
        <v>131</v>
      </c>
      <c r="D9" s="343" t="s">
        <v>191</v>
      </c>
      <c r="E9" s="319"/>
      <c r="F9" s="319"/>
      <c r="G9" s="319"/>
      <c r="H9" s="319"/>
    </row>
    <row r="10" spans="1:8" ht="30" customHeight="1">
      <c r="A10" s="584"/>
      <c r="B10" s="325" t="s">
        <v>139</v>
      </c>
      <c r="C10" s="137" t="s">
        <v>131</v>
      </c>
      <c r="D10" s="324"/>
      <c r="E10" s="319"/>
      <c r="F10" s="319"/>
      <c r="G10" s="319"/>
      <c r="H10" s="319"/>
    </row>
    <row r="11" spans="1:8" ht="37.5" customHeight="1">
      <c r="A11" s="585"/>
      <c r="B11" s="325" t="s">
        <v>197</v>
      </c>
      <c r="C11" s="137" t="s">
        <v>131</v>
      </c>
      <c r="D11" s="324"/>
      <c r="E11" s="319"/>
      <c r="F11" s="319"/>
      <c r="G11" s="319"/>
      <c r="H11" s="319"/>
    </row>
    <row r="12" spans="1:8" ht="30" customHeight="1">
      <c r="A12" s="583" t="s">
        <v>198</v>
      </c>
      <c r="B12" s="323" t="s">
        <v>136</v>
      </c>
      <c r="C12" s="137" t="s">
        <v>131</v>
      </c>
      <c r="D12" s="343" t="s">
        <v>191</v>
      </c>
      <c r="E12" s="319"/>
      <c r="F12" s="319"/>
      <c r="G12" s="319"/>
      <c r="H12" s="319"/>
    </row>
    <row r="13" spans="1:8" ht="30" customHeight="1">
      <c r="A13" s="584"/>
      <c r="B13" s="325" t="s">
        <v>139</v>
      </c>
      <c r="C13" s="137" t="s">
        <v>131</v>
      </c>
      <c r="D13" s="324"/>
      <c r="E13" s="319"/>
      <c r="F13" s="319"/>
      <c r="G13" s="319"/>
      <c r="H13" s="319"/>
    </row>
    <row r="14" spans="1:8" ht="30" customHeight="1">
      <c r="A14" s="585"/>
      <c r="B14" s="325" t="s">
        <v>197</v>
      </c>
      <c r="C14" s="137" t="s">
        <v>131</v>
      </c>
      <c r="D14" s="324"/>
      <c r="E14" s="319"/>
      <c r="F14" s="319"/>
      <c r="G14" s="319"/>
      <c r="H14" s="319"/>
    </row>
    <row r="15" spans="1:8" ht="30" customHeight="1">
      <c r="A15" s="548" t="s">
        <v>199</v>
      </c>
      <c r="B15" s="328"/>
      <c r="C15" s="329"/>
      <c r="D15" s="329"/>
      <c r="E15" s="319"/>
      <c r="F15" s="319"/>
      <c r="G15" s="319"/>
      <c r="H15" s="319"/>
    </row>
    <row r="16" spans="1:8" ht="30" customHeight="1">
      <c r="A16" s="327"/>
      <c r="B16" s="328"/>
      <c r="C16" s="329"/>
      <c r="D16" s="329"/>
      <c r="E16" s="319"/>
      <c r="F16" s="319"/>
      <c r="G16" s="319"/>
      <c r="H16" s="319"/>
    </row>
    <row r="17" spans="1:8" ht="30" customHeight="1">
      <c r="A17" s="316" t="s">
        <v>200</v>
      </c>
      <c r="B17" s="586"/>
      <c r="C17" s="586"/>
      <c r="D17" s="329"/>
      <c r="E17" s="319"/>
      <c r="F17" s="319"/>
      <c r="G17" s="319"/>
      <c r="H17" s="319"/>
    </row>
    <row r="18" spans="1:8" ht="33" customHeight="1">
      <c r="A18" s="320" t="s">
        <v>185</v>
      </c>
      <c r="B18" s="320" t="s">
        <v>186</v>
      </c>
      <c r="C18" s="320" t="s">
        <v>187</v>
      </c>
      <c r="D18" s="139" t="s">
        <v>188</v>
      </c>
    </row>
    <row r="19" spans="1:8" ht="30" customHeight="1">
      <c r="A19" s="577" t="s">
        <v>201</v>
      </c>
      <c r="B19" s="330" t="s">
        <v>202</v>
      </c>
      <c r="C19" s="143" t="s">
        <v>203</v>
      </c>
      <c r="D19" s="331"/>
      <c r="E19" s="319"/>
      <c r="F19" s="319"/>
      <c r="G19" s="319"/>
      <c r="H19" s="319"/>
    </row>
    <row r="20" spans="1:8" ht="30" customHeight="1">
      <c r="A20" s="578"/>
      <c r="B20" s="330" t="s">
        <v>204</v>
      </c>
      <c r="C20" s="143" t="s">
        <v>205</v>
      </c>
      <c r="D20" s="343" t="s">
        <v>191</v>
      </c>
      <c r="E20" s="319"/>
      <c r="F20" s="319"/>
      <c r="G20" s="319"/>
      <c r="H20" s="319"/>
    </row>
    <row r="21" spans="1:8" ht="30" customHeight="1">
      <c r="A21" s="578"/>
      <c r="B21" s="330" t="s">
        <v>206</v>
      </c>
      <c r="C21" s="143" t="s">
        <v>207</v>
      </c>
      <c r="D21" s="343" t="s">
        <v>191</v>
      </c>
      <c r="E21" s="319"/>
      <c r="F21" s="319"/>
      <c r="G21" s="319"/>
      <c r="H21" s="319"/>
    </row>
    <row r="22" spans="1:8" ht="30" customHeight="1">
      <c r="A22" s="578"/>
      <c r="B22" s="330" t="s">
        <v>208</v>
      </c>
      <c r="C22" s="143" t="s">
        <v>209</v>
      </c>
      <c r="D22" s="324"/>
      <c r="E22" s="319"/>
      <c r="F22" s="319"/>
      <c r="G22" s="319"/>
      <c r="H22" s="319"/>
    </row>
    <row r="23" spans="1:8" ht="30" customHeight="1">
      <c r="A23" s="579"/>
      <c r="B23" s="321" t="s">
        <v>210</v>
      </c>
      <c r="C23" s="143" t="s">
        <v>211</v>
      </c>
      <c r="D23" s="343" t="s">
        <v>191</v>
      </c>
      <c r="E23" s="319"/>
      <c r="F23" s="319"/>
      <c r="G23" s="319"/>
      <c r="H23" s="319"/>
    </row>
    <row r="24" spans="1:8" ht="30" customHeight="1">
      <c r="A24" s="327"/>
      <c r="B24" s="328"/>
      <c r="C24" s="329"/>
      <c r="D24" s="329"/>
      <c r="E24" s="319"/>
      <c r="F24" s="319"/>
      <c r="G24" s="319"/>
      <c r="H24" s="319"/>
    </row>
    <row r="25" spans="1:8" ht="30" customHeight="1">
      <c r="A25" s="327" t="s">
        <v>212</v>
      </c>
      <c r="B25" s="328"/>
      <c r="C25" s="329"/>
      <c r="D25" s="329"/>
      <c r="E25" s="319"/>
      <c r="F25" s="319"/>
      <c r="G25" s="319"/>
      <c r="H25" s="319"/>
    </row>
    <row r="26" spans="1:8" ht="30" customHeight="1">
      <c r="A26" s="315" t="s">
        <v>213</v>
      </c>
      <c r="B26" s="587"/>
      <c r="C26" s="587"/>
      <c r="D26" s="329"/>
      <c r="E26" s="319"/>
      <c r="F26" s="319"/>
      <c r="G26" s="319"/>
      <c r="H26" s="319"/>
    </row>
    <row r="27" spans="1:8" ht="30" customHeight="1">
      <c r="A27" s="332" t="s">
        <v>214</v>
      </c>
      <c r="B27" s="587"/>
      <c r="C27" s="587"/>
      <c r="D27" s="329"/>
      <c r="E27" s="319"/>
      <c r="F27" s="319"/>
      <c r="G27" s="319"/>
      <c r="H27" s="319"/>
    </row>
    <row r="28" spans="1:8" ht="30" customHeight="1">
      <c r="A28" s="315" t="s">
        <v>215</v>
      </c>
      <c r="B28" s="587"/>
      <c r="C28" s="587"/>
      <c r="D28" s="329"/>
      <c r="E28" s="319"/>
      <c r="F28" s="319"/>
      <c r="G28" s="319"/>
      <c r="H28" s="319"/>
    </row>
    <row r="29" spans="1:8" ht="30" customHeight="1">
      <c r="A29" s="315" t="s">
        <v>216</v>
      </c>
      <c r="B29" s="587"/>
      <c r="C29" s="587"/>
      <c r="D29" s="329"/>
      <c r="E29" s="319"/>
      <c r="F29" s="319"/>
      <c r="G29" s="319"/>
      <c r="H29" s="319"/>
    </row>
    <row r="30" spans="1:8" ht="30" customHeight="1">
      <c r="A30" s="315" t="s">
        <v>217</v>
      </c>
      <c r="B30" s="587"/>
      <c r="C30" s="587"/>
      <c r="D30" s="329"/>
      <c r="E30" s="319"/>
      <c r="F30" s="319"/>
      <c r="G30" s="319"/>
      <c r="H30" s="319"/>
    </row>
    <row r="31" spans="1:8" ht="30" customHeight="1">
      <c r="A31" s="327"/>
      <c r="B31" s="328"/>
      <c r="C31" s="329"/>
      <c r="D31" s="329"/>
      <c r="E31" s="319"/>
      <c r="F31" s="319"/>
      <c r="G31" s="319"/>
      <c r="H31" s="319"/>
    </row>
    <row r="32" spans="1:8" ht="22.5" customHeight="1">
      <c r="A32" s="333" t="s">
        <v>218</v>
      </c>
      <c r="B32" s="317"/>
      <c r="C32" s="329"/>
      <c r="D32" s="329"/>
      <c r="E32" s="319"/>
      <c r="F32" s="319"/>
      <c r="G32" s="319"/>
      <c r="H32" s="319"/>
    </row>
    <row r="33" spans="1:8" ht="30" customHeight="1">
      <c r="A33" s="332"/>
      <c r="B33" s="334"/>
      <c r="C33" s="589" t="s">
        <v>219</v>
      </c>
      <c r="D33" s="589"/>
      <c r="E33" s="589"/>
      <c r="F33" s="589" t="s">
        <v>220</v>
      </c>
      <c r="G33" s="589"/>
      <c r="H33" s="589"/>
    </row>
    <row r="34" spans="1:8" ht="30" customHeight="1">
      <c r="A34" s="332"/>
      <c r="B34" s="135" t="s">
        <v>221</v>
      </c>
      <c r="C34" s="335" t="s">
        <v>222</v>
      </c>
      <c r="D34" s="136" t="s">
        <v>223</v>
      </c>
      <c r="E34" s="136" t="s">
        <v>224</v>
      </c>
      <c r="F34" s="335" t="s">
        <v>222</v>
      </c>
      <c r="G34" s="136" t="s">
        <v>223</v>
      </c>
      <c r="H34" s="136" t="s">
        <v>224</v>
      </c>
    </row>
    <row r="35" spans="1:8" ht="30" customHeight="1">
      <c r="A35" s="336" t="s">
        <v>225</v>
      </c>
      <c r="B35" s="337" t="s">
        <v>143</v>
      </c>
      <c r="C35" s="147" t="s">
        <v>144</v>
      </c>
      <c r="D35" s="137"/>
      <c r="E35" s="148"/>
      <c r="F35" s="147" t="s">
        <v>145</v>
      </c>
      <c r="G35" s="137"/>
      <c r="H35" s="137"/>
    </row>
    <row r="36" spans="1:8" ht="30" customHeight="1">
      <c r="A36" s="336" t="s">
        <v>226</v>
      </c>
      <c r="B36" s="338" t="s">
        <v>166</v>
      </c>
      <c r="C36" s="137" t="s">
        <v>131</v>
      </c>
      <c r="D36" s="137"/>
      <c r="E36" s="137"/>
      <c r="F36" s="137" t="s">
        <v>131</v>
      </c>
      <c r="G36" s="137"/>
      <c r="H36" s="137"/>
    </row>
    <row r="37" spans="1:8" ht="30" customHeight="1">
      <c r="A37" s="339" t="s">
        <v>227</v>
      </c>
      <c r="B37" s="338" t="s">
        <v>167</v>
      </c>
      <c r="C37" s="137" t="s">
        <v>131</v>
      </c>
      <c r="D37" s="137"/>
      <c r="E37" s="137"/>
      <c r="F37" s="137" t="s">
        <v>131</v>
      </c>
      <c r="G37" s="137"/>
      <c r="H37" s="137"/>
    </row>
    <row r="38" spans="1:8" ht="30" customHeight="1">
      <c r="A38" s="590" t="s">
        <v>228</v>
      </c>
      <c r="B38" s="337" t="s">
        <v>229</v>
      </c>
      <c r="C38" s="137" t="s">
        <v>131</v>
      </c>
      <c r="D38" s="137"/>
      <c r="E38" s="137"/>
      <c r="F38" s="137" t="s">
        <v>131</v>
      </c>
      <c r="G38" s="137"/>
      <c r="H38" s="137"/>
    </row>
    <row r="39" spans="1:8" ht="30" customHeight="1">
      <c r="A39" s="591"/>
      <c r="B39" s="337" t="s">
        <v>230</v>
      </c>
      <c r="C39" s="137" t="s">
        <v>131</v>
      </c>
      <c r="D39" s="137"/>
      <c r="E39" s="137"/>
      <c r="F39" s="137" t="s">
        <v>131</v>
      </c>
      <c r="G39" s="137"/>
      <c r="H39" s="137"/>
    </row>
    <row r="40" spans="1:8" ht="30" customHeight="1">
      <c r="A40" s="592" t="s">
        <v>231</v>
      </c>
      <c r="B40" s="337" t="s">
        <v>150</v>
      </c>
      <c r="C40" s="137" t="s">
        <v>131</v>
      </c>
      <c r="D40" s="137"/>
      <c r="E40" s="137"/>
      <c r="F40" s="137" t="s">
        <v>131</v>
      </c>
      <c r="G40" s="137"/>
      <c r="H40" s="137"/>
    </row>
    <row r="41" spans="1:8" ht="30" customHeight="1">
      <c r="A41" s="592"/>
      <c r="B41" s="337" t="s">
        <v>146</v>
      </c>
      <c r="C41" s="137" t="s">
        <v>131</v>
      </c>
      <c r="D41" s="137"/>
      <c r="E41" s="137"/>
      <c r="F41" s="137" t="s">
        <v>131</v>
      </c>
      <c r="G41" s="137"/>
      <c r="H41" s="137"/>
    </row>
    <row r="42" spans="1:8" ht="30" customHeight="1">
      <c r="A42" s="592"/>
      <c r="B42" s="337" t="s">
        <v>232</v>
      </c>
      <c r="C42" s="137" t="s">
        <v>131</v>
      </c>
      <c r="D42" s="137"/>
      <c r="E42" s="137"/>
      <c r="F42" s="137" t="s">
        <v>131</v>
      </c>
      <c r="G42" s="137"/>
      <c r="H42" s="137"/>
    </row>
    <row r="43" spans="1:8" ht="30" customHeight="1">
      <c r="A43" s="592"/>
      <c r="B43" s="337" t="s">
        <v>147</v>
      </c>
      <c r="C43" s="137" t="s">
        <v>131</v>
      </c>
      <c r="D43" s="137"/>
      <c r="E43" s="137"/>
      <c r="F43" s="137" t="s">
        <v>131</v>
      </c>
      <c r="G43" s="137"/>
      <c r="H43" s="137"/>
    </row>
    <row r="44" spans="1:8" ht="30" customHeight="1">
      <c r="A44" s="592"/>
      <c r="B44" s="593" t="s">
        <v>156</v>
      </c>
      <c r="C44" s="137" t="s">
        <v>131</v>
      </c>
      <c r="D44" s="137"/>
      <c r="E44" s="137"/>
      <c r="F44" s="137" t="s">
        <v>131</v>
      </c>
      <c r="G44" s="137"/>
      <c r="H44" s="137"/>
    </row>
    <row r="45" spans="1:8" ht="30" customHeight="1">
      <c r="A45" s="592"/>
      <c r="B45" s="594"/>
      <c r="C45" s="137" t="s">
        <v>131</v>
      </c>
      <c r="D45" s="137"/>
      <c r="E45" s="137"/>
      <c r="F45" s="137" t="s">
        <v>131</v>
      </c>
      <c r="G45" s="137"/>
      <c r="H45" s="137"/>
    </row>
    <row r="46" spans="1:8" ht="30" customHeight="1">
      <c r="A46" s="592"/>
      <c r="B46" s="594"/>
      <c r="C46" s="137" t="s">
        <v>131</v>
      </c>
      <c r="D46" s="137"/>
      <c r="E46" s="137"/>
      <c r="F46" s="137" t="s">
        <v>131</v>
      </c>
      <c r="G46" s="137"/>
      <c r="H46" s="137"/>
    </row>
    <row r="47" spans="1:8" ht="30" customHeight="1">
      <c r="A47" s="592"/>
      <c r="B47" s="594"/>
      <c r="C47" s="137" t="s">
        <v>131</v>
      </c>
      <c r="D47" s="137"/>
      <c r="E47" s="137"/>
      <c r="F47" s="137" t="s">
        <v>131</v>
      </c>
      <c r="G47" s="137"/>
      <c r="H47" s="137"/>
    </row>
    <row r="48" spans="1:8" ht="30" customHeight="1">
      <c r="A48" s="592"/>
      <c r="B48" s="595"/>
      <c r="C48" s="137" t="s">
        <v>131</v>
      </c>
      <c r="D48" s="137"/>
      <c r="E48" s="137"/>
      <c r="F48" s="137" t="s">
        <v>131</v>
      </c>
      <c r="G48" s="137"/>
      <c r="H48" s="137"/>
    </row>
    <row r="49" spans="1:8" ht="30" customHeight="1">
      <c r="A49" s="341" t="s">
        <v>233</v>
      </c>
      <c r="B49" s="337" t="s">
        <v>162</v>
      </c>
      <c r="C49" s="137" t="s">
        <v>131</v>
      </c>
      <c r="D49" s="137"/>
      <c r="E49" s="137"/>
      <c r="F49" s="137" t="s">
        <v>131</v>
      </c>
      <c r="G49" s="137"/>
      <c r="H49" s="137"/>
    </row>
    <row r="50" spans="1:8" ht="30" customHeight="1">
      <c r="A50" s="341" t="s">
        <v>234</v>
      </c>
      <c r="B50" s="337" t="s">
        <v>235</v>
      </c>
      <c r="C50" s="137" t="s">
        <v>131</v>
      </c>
      <c r="D50" s="137"/>
      <c r="E50" s="137"/>
      <c r="F50" s="137" t="s">
        <v>131</v>
      </c>
      <c r="G50" s="137"/>
      <c r="H50" s="137"/>
    </row>
    <row r="51" spans="1:8" ht="30" customHeight="1">
      <c r="A51" s="315" t="s">
        <v>236</v>
      </c>
      <c r="B51" s="337" t="s">
        <v>54</v>
      </c>
      <c r="C51" s="137" t="s">
        <v>131</v>
      </c>
      <c r="D51" s="137"/>
      <c r="E51" s="138"/>
      <c r="F51" s="137" t="s">
        <v>131</v>
      </c>
      <c r="G51" s="137"/>
      <c r="H51" s="138"/>
    </row>
    <row r="52" spans="1:8" ht="30" customHeight="1">
      <c r="A52" s="581" t="s">
        <v>237</v>
      </c>
      <c r="B52" s="588" t="s">
        <v>238</v>
      </c>
      <c r="C52" s="137" t="s">
        <v>131</v>
      </c>
      <c r="D52" s="137"/>
      <c r="E52" s="138"/>
      <c r="F52" s="137" t="s">
        <v>131</v>
      </c>
      <c r="G52" s="137"/>
      <c r="H52" s="138"/>
    </row>
    <row r="53" spans="1:8" ht="30" customHeight="1">
      <c r="A53" s="581"/>
      <c r="B53" s="588"/>
      <c r="C53" s="137" t="s">
        <v>131</v>
      </c>
      <c r="D53" s="137"/>
      <c r="E53" s="138"/>
      <c r="F53" s="137" t="s">
        <v>131</v>
      </c>
      <c r="G53" s="137"/>
      <c r="H53" s="138"/>
    </row>
    <row r="54" spans="1:8" ht="30" customHeight="1">
      <c r="A54" s="581" t="s">
        <v>239</v>
      </c>
      <c r="B54" s="588" t="s">
        <v>55</v>
      </c>
      <c r="C54" s="137" t="s">
        <v>131</v>
      </c>
      <c r="D54" s="137"/>
      <c r="E54" s="138"/>
      <c r="F54" s="137" t="s">
        <v>131</v>
      </c>
      <c r="G54" s="137"/>
      <c r="H54" s="138"/>
    </row>
    <row r="55" spans="1:8" ht="30" customHeight="1">
      <c r="A55" s="581"/>
      <c r="B55" s="588"/>
      <c r="C55" s="137" t="s">
        <v>131</v>
      </c>
      <c r="D55" s="137"/>
      <c r="E55" s="138"/>
      <c r="F55" s="137" t="s">
        <v>131</v>
      </c>
      <c r="G55" s="137"/>
      <c r="H55" s="138"/>
    </row>
    <row r="56" spans="1:8" ht="30" customHeight="1">
      <c r="A56" s="581"/>
      <c r="B56" s="588"/>
      <c r="C56" s="137" t="s">
        <v>131</v>
      </c>
      <c r="D56" s="137"/>
      <c r="E56" s="138"/>
      <c r="F56" s="137" t="s">
        <v>131</v>
      </c>
      <c r="G56" s="137"/>
      <c r="H56" s="138"/>
    </row>
    <row r="57" spans="1:8" ht="30" customHeight="1">
      <c r="A57" s="341" t="s">
        <v>240</v>
      </c>
      <c r="B57" s="337" t="s">
        <v>62</v>
      </c>
      <c r="C57" s="137" t="s">
        <v>131</v>
      </c>
      <c r="D57" s="137"/>
      <c r="E57" s="137"/>
      <c r="F57" s="137" t="s">
        <v>131</v>
      </c>
      <c r="G57" s="137"/>
      <c r="H57" s="137"/>
    </row>
    <row r="58" spans="1:8" ht="30" customHeight="1">
      <c r="A58" s="341" t="s">
        <v>241</v>
      </c>
      <c r="B58" s="337" t="s">
        <v>64</v>
      </c>
      <c r="C58" s="137" t="s">
        <v>131</v>
      </c>
      <c r="D58" s="137"/>
      <c r="E58" s="137"/>
      <c r="F58" s="137" t="s">
        <v>131</v>
      </c>
      <c r="G58" s="137"/>
      <c r="H58" s="137"/>
    </row>
    <row r="59" spans="1:8" ht="30" customHeight="1">
      <c r="A59" s="341" t="s">
        <v>242</v>
      </c>
      <c r="B59" s="337" t="s">
        <v>66</v>
      </c>
      <c r="C59" s="137" t="s">
        <v>131</v>
      </c>
      <c r="D59" s="137"/>
      <c r="E59" s="137"/>
      <c r="F59" s="137" t="s">
        <v>131</v>
      </c>
      <c r="G59" s="137"/>
      <c r="H59" s="137"/>
    </row>
    <row r="60" spans="1:8" ht="30" customHeight="1">
      <c r="A60" s="341" t="s">
        <v>243</v>
      </c>
      <c r="B60" s="337" t="s">
        <v>69</v>
      </c>
      <c r="C60" s="137" t="s">
        <v>131</v>
      </c>
      <c r="D60" s="137"/>
      <c r="E60" s="137"/>
      <c r="F60" s="137" t="s">
        <v>131</v>
      </c>
      <c r="G60" s="137"/>
      <c r="H60" s="137"/>
    </row>
    <row r="61" spans="1:8" ht="30" customHeight="1">
      <c r="A61" s="341" t="s">
        <v>244</v>
      </c>
      <c r="B61" s="337" t="s">
        <v>60</v>
      </c>
      <c r="C61" s="137" t="s">
        <v>131</v>
      </c>
      <c r="D61" s="137"/>
      <c r="E61" s="137"/>
      <c r="F61" s="137" t="s">
        <v>131</v>
      </c>
      <c r="G61" s="137"/>
      <c r="H61" s="137"/>
    </row>
    <row r="62" spans="1:8" ht="30" customHeight="1">
      <c r="A62" s="341" t="s">
        <v>245</v>
      </c>
      <c r="B62" s="337" t="s">
        <v>58</v>
      </c>
      <c r="C62" s="137" t="s">
        <v>131</v>
      </c>
      <c r="D62" s="137"/>
      <c r="E62" s="137"/>
      <c r="F62" s="137" t="s">
        <v>131</v>
      </c>
      <c r="G62" s="137"/>
      <c r="H62" s="137"/>
    </row>
    <row r="63" spans="1:8" ht="30" customHeight="1">
      <c r="A63" s="341" t="s">
        <v>246</v>
      </c>
      <c r="B63" s="337" t="s">
        <v>82</v>
      </c>
      <c r="C63" s="137" t="s">
        <v>131</v>
      </c>
      <c r="D63" s="137"/>
      <c r="E63" s="137"/>
      <c r="F63" s="137" t="s">
        <v>131</v>
      </c>
      <c r="G63" s="137"/>
      <c r="H63" s="137"/>
    </row>
    <row r="64" spans="1:8" ht="30" customHeight="1">
      <c r="C64" s="319"/>
      <c r="D64" s="319"/>
      <c r="E64" s="319"/>
      <c r="F64" s="319"/>
      <c r="G64" s="319"/>
      <c r="H64" s="319"/>
    </row>
    <row r="65" spans="3:8" ht="30" customHeight="1">
      <c r="C65" s="319"/>
      <c r="D65" s="319"/>
      <c r="E65" s="319"/>
      <c r="F65" s="319"/>
      <c r="G65" s="319"/>
      <c r="H65" s="319"/>
    </row>
    <row r="66" spans="3:8">
      <c r="C66" s="319"/>
      <c r="D66" s="319"/>
      <c r="E66" s="319"/>
      <c r="F66" s="319"/>
      <c r="G66" s="319"/>
      <c r="H66" s="319"/>
    </row>
    <row r="67" spans="3:8" ht="30" customHeight="1">
      <c r="C67" s="319"/>
      <c r="D67" s="319"/>
      <c r="E67" s="319"/>
      <c r="F67" s="319"/>
      <c r="G67" s="319"/>
      <c r="H67" s="319"/>
    </row>
    <row r="68" spans="3:8" ht="30" customHeight="1">
      <c r="C68" s="319"/>
      <c r="D68" s="319"/>
      <c r="E68" s="319"/>
      <c r="F68" s="319"/>
      <c r="G68" s="319"/>
      <c r="H68" s="319"/>
    </row>
    <row r="69" spans="3:8">
      <c r="D69" s="319"/>
      <c r="E69" s="319"/>
      <c r="F69" s="319"/>
      <c r="G69" s="319"/>
      <c r="H69" s="319"/>
    </row>
  </sheetData>
  <mergeCells count="20">
    <mergeCell ref="B30:C30"/>
    <mergeCell ref="A54:A56"/>
    <mergeCell ref="B54:B56"/>
    <mergeCell ref="F33:H33"/>
    <mergeCell ref="A38:A39"/>
    <mergeCell ref="A40:A48"/>
    <mergeCell ref="B44:B48"/>
    <mergeCell ref="A52:A53"/>
    <mergeCell ref="B52:B53"/>
    <mergeCell ref="C33:E33"/>
    <mergeCell ref="B17:C17"/>
    <mergeCell ref="B26:C26"/>
    <mergeCell ref="B27:C27"/>
    <mergeCell ref="B28:C28"/>
    <mergeCell ref="B29:C29"/>
    <mergeCell ref="A19:A23"/>
    <mergeCell ref="A3:A6"/>
    <mergeCell ref="A7:A8"/>
    <mergeCell ref="A9:A11"/>
    <mergeCell ref="A12:A14"/>
  </mergeCells>
  <phoneticPr fontId="3"/>
  <pageMargins left="0.7" right="0.7" top="0.75" bottom="0.75" header="0.3" footer="0.3"/>
  <pageSetup paperSize="9" scale="77"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234AAF8F-76C0-47D9-A77B-76091EA64EB2}">
          <x14:formula1>
            <xm:f>'User-Defined KW Dropdown List'!$C$2:$J$2</xm:f>
          </x14:formula1>
          <xm:sqref>C3</xm:sqref>
        </x14:dataValidation>
        <x14:dataValidation type="list" allowBlank="1" showInputMessage="1" showErrorMessage="1" xr:uid="{E5908D28-7F43-47D7-9CD0-6C27CC430E16}">
          <x14:formula1>
            <xm:f>'User-Defined KW Dropdown List'!$C$6:$J$6</xm:f>
          </x14:formula1>
          <xm:sqref>C8</xm:sqref>
        </x14:dataValidation>
        <x14:dataValidation type="list" allowBlank="1" showInputMessage="1" showErrorMessage="1" xr:uid="{124686EF-FDE6-46A7-A655-BD6541B71255}">
          <x14:formula1>
            <xm:f>'User-Defined KW Dropdown List'!$C$5:$J$5</xm:f>
          </x14:formula1>
          <xm:sqref>C7</xm:sqref>
        </x14:dataValidation>
        <x14:dataValidation type="list" allowBlank="1" showInputMessage="1" showErrorMessage="1" xr:uid="{B0D7A4C3-EFD1-4B85-93A6-88F828D6BE85}">
          <x14:formula1>
            <xm:f>'ICH-JP CV Dropdown list'!$F$5:$F$10</xm:f>
          </x14:formula1>
          <xm:sqref>C22</xm:sqref>
        </x14:dataValidation>
        <x14:dataValidation type="list" allowBlank="1" showInputMessage="1" showErrorMessage="1" xr:uid="{F26B43F0-4600-4DC6-8522-D895E2DF1D38}">
          <x14:formula1>
            <xm:f>'ICH-JP CV Dropdown list'!$D$5:$D$11</xm:f>
          </x14:formula1>
          <xm:sqref>C21</xm:sqref>
        </x14:dataValidation>
        <x14:dataValidation type="list" allowBlank="1" showInputMessage="1" showErrorMessage="1" xr:uid="{EFE2493F-3A67-4657-9B17-84F0AD6459E2}">
          <x14:formula1>
            <xm:f>'ICH-JP CV Dropdown list'!$C$5:$C$14</xm:f>
          </x14:formula1>
          <xm:sqref>C20</xm:sqref>
        </x14:dataValidation>
        <x14:dataValidation type="list" allowBlank="1" showInputMessage="1" showErrorMessage="1" xr:uid="{00FCC833-5F01-4063-9B58-CDF138281DE3}">
          <x14:formula1>
            <xm:f>'ICH-JP CV Dropdown list'!$B$5:$B$8</xm:f>
          </x14:formula1>
          <xm:sqref>C19</xm:sqref>
        </x14:dataValidation>
        <x14:dataValidation type="list" allowBlank="1" showInputMessage="1" showErrorMessage="1" xr:uid="{1997F0F0-45BE-4939-9498-B0D641A2F772}">
          <x14:formula1>
            <xm:f>'User-Defined KW Dropdown List'!$C$12:$J$12</xm:f>
          </x14:formula1>
          <xm:sqref>C35 F35</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B165-D1D3-402C-81AE-3A226174D7BF}">
  <dimension ref="A1:H79"/>
  <sheetViews>
    <sheetView workbookViewId="0"/>
  </sheetViews>
  <sheetFormatPr defaultColWidth="8" defaultRowHeight="12.75"/>
  <cols>
    <col min="1" max="1" width="16.75" style="131" customWidth="1"/>
    <col min="2" max="3" width="36.375" style="131" customWidth="1"/>
    <col min="4" max="4" width="12.75" style="285" customWidth="1"/>
    <col min="5" max="5" width="18.375" style="287" customWidth="1"/>
    <col min="6" max="6" width="21.875" style="287" customWidth="1"/>
    <col min="7" max="7" width="31.125" style="287" customWidth="1"/>
    <col min="8" max="8" width="8" style="287"/>
    <col min="9" max="16384" width="8" style="131"/>
  </cols>
  <sheetData>
    <row r="1" spans="1:5">
      <c r="A1" s="123" t="s">
        <v>2284</v>
      </c>
      <c r="B1" s="124" t="s">
        <v>2285</v>
      </c>
      <c r="E1" s="286" t="s">
        <v>2286</v>
      </c>
    </row>
    <row r="2" spans="1:5">
      <c r="A2" s="123" t="s">
        <v>2072</v>
      </c>
      <c r="B2" s="125" t="s">
        <v>2287</v>
      </c>
      <c r="C2" s="287"/>
      <c r="D2" s="288"/>
      <c r="E2" s="286"/>
    </row>
    <row r="3" spans="1:5" s="287" customFormat="1" ht="38.25">
      <c r="A3" s="126" t="s">
        <v>1857</v>
      </c>
      <c r="B3" s="125" t="s">
        <v>2288</v>
      </c>
      <c r="C3" s="289"/>
      <c r="D3" s="288"/>
      <c r="E3" s="286"/>
    </row>
    <row r="4" spans="1:5">
      <c r="A4" s="126" t="s">
        <v>2289</v>
      </c>
      <c r="B4" s="125" t="s">
        <v>2290</v>
      </c>
      <c r="C4" s="290"/>
      <c r="D4" s="291"/>
      <c r="E4" s="292"/>
    </row>
    <row r="6" spans="1:5" s="287" customFormat="1">
      <c r="A6" s="126" t="s">
        <v>2291</v>
      </c>
      <c r="B6" s="126" t="s">
        <v>2292</v>
      </c>
      <c r="C6" s="126" t="s">
        <v>2293</v>
      </c>
      <c r="D6" s="293" t="s">
        <v>2294</v>
      </c>
      <c r="E6" s="289"/>
    </row>
    <row r="7" spans="1:5">
      <c r="A7" s="124" t="s">
        <v>2295</v>
      </c>
      <c r="B7" s="125" t="s">
        <v>2296</v>
      </c>
      <c r="C7" s="125" t="s">
        <v>2297</v>
      </c>
      <c r="D7" s="294"/>
    </row>
    <row r="8" spans="1:5">
      <c r="A8" s="124" t="s">
        <v>2298</v>
      </c>
      <c r="B8" s="125" t="s">
        <v>2299</v>
      </c>
      <c r="C8" s="125" t="s">
        <v>2300</v>
      </c>
      <c r="D8" s="294"/>
      <c r="E8" s="295"/>
    </row>
    <row r="9" spans="1:5">
      <c r="A9" s="124" t="s">
        <v>2301</v>
      </c>
      <c r="B9" s="125" t="s">
        <v>2302</v>
      </c>
      <c r="C9" s="125" t="s">
        <v>2303</v>
      </c>
      <c r="D9" s="294">
        <v>2</v>
      </c>
    </row>
    <row r="10" spans="1:5">
      <c r="A10" s="124" t="s">
        <v>2304</v>
      </c>
      <c r="B10" s="125" t="s">
        <v>2305</v>
      </c>
      <c r="C10" s="125" t="s">
        <v>2306</v>
      </c>
      <c r="D10" s="294" t="s">
        <v>2307</v>
      </c>
    </row>
    <row r="11" spans="1:5">
      <c r="A11" s="124" t="s">
        <v>2308</v>
      </c>
      <c r="B11" s="125" t="s">
        <v>2309</v>
      </c>
      <c r="C11" s="125" t="s">
        <v>2310</v>
      </c>
      <c r="D11" s="294" t="s">
        <v>2311</v>
      </c>
    </row>
    <row r="12" spans="1:5">
      <c r="A12" s="124" t="s">
        <v>2312</v>
      </c>
      <c r="B12" s="125" t="s">
        <v>2313</v>
      </c>
      <c r="C12" s="125" t="s">
        <v>2314</v>
      </c>
      <c r="D12" s="294" t="s">
        <v>2315</v>
      </c>
    </row>
    <row r="13" spans="1:5">
      <c r="A13" s="124" t="s">
        <v>2316</v>
      </c>
      <c r="B13" s="125" t="s">
        <v>2317</v>
      </c>
      <c r="C13" s="125" t="s">
        <v>2318</v>
      </c>
      <c r="D13" s="294" t="s">
        <v>2319</v>
      </c>
    </row>
    <row r="14" spans="1:5">
      <c r="A14" s="124" t="s">
        <v>2320</v>
      </c>
      <c r="B14" s="125" t="s">
        <v>2321</v>
      </c>
      <c r="C14" s="125" t="s">
        <v>2322</v>
      </c>
      <c r="D14" s="294" t="s">
        <v>2323</v>
      </c>
    </row>
    <row r="15" spans="1:5" ht="25.5">
      <c r="A15" s="124" t="s">
        <v>2324</v>
      </c>
      <c r="B15" s="125" t="s">
        <v>2325</v>
      </c>
      <c r="C15" s="125" t="s">
        <v>2326</v>
      </c>
      <c r="D15" s="294" t="s">
        <v>2327</v>
      </c>
    </row>
    <row r="16" spans="1:5" ht="25.5">
      <c r="A16" s="124" t="s">
        <v>2328</v>
      </c>
      <c r="B16" s="125" t="s">
        <v>2329</v>
      </c>
      <c r="C16" s="125" t="s">
        <v>2330</v>
      </c>
      <c r="D16" s="294" t="s">
        <v>2331</v>
      </c>
    </row>
    <row r="17" spans="1:4">
      <c r="A17" s="124" t="s">
        <v>2332</v>
      </c>
      <c r="B17" s="125" t="s">
        <v>2333</v>
      </c>
      <c r="C17" s="125" t="s">
        <v>2334</v>
      </c>
      <c r="D17" s="294" t="s">
        <v>2335</v>
      </c>
    </row>
    <row r="18" spans="1:4">
      <c r="A18" s="124" t="s">
        <v>2336</v>
      </c>
      <c r="B18" s="125" t="s">
        <v>2337</v>
      </c>
      <c r="C18" s="125" t="s">
        <v>2338</v>
      </c>
      <c r="D18" s="294" t="s">
        <v>2339</v>
      </c>
    </row>
    <row r="19" spans="1:4" ht="25.5">
      <c r="A19" s="124" t="s">
        <v>2340</v>
      </c>
      <c r="B19" s="125" t="s">
        <v>2341</v>
      </c>
      <c r="C19" s="125" t="s">
        <v>2342</v>
      </c>
      <c r="D19" s="294" t="s">
        <v>2343</v>
      </c>
    </row>
    <row r="20" spans="1:4" ht="38.25">
      <c r="A20" s="124" t="s">
        <v>2344</v>
      </c>
      <c r="B20" s="125" t="s">
        <v>2345</v>
      </c>
      <c r="C20" s="125" t="s">
        <v>2346</v>
      </c>
      <c r="D20" s="294" t="s">
        <v>2347</v>
      </c>
    </row>
    <row r="21" spans="1:4">
      <c r="A21" s="124" t="s">
        <v>2348</v>
      </c>
      <c r="B21" s="125" t="s">
        <v>2349</v>
      </c>
      <c r="C21" s="125" t="s">
        <v>2350</v>
      </c>
      <c r="D21" s="294" t="s">
        <v>2351</v>
      </c>
    </row>
    <row r="22" spans="1:4" ht="25.5">
      <c r="A22" s="124" t="s">
        <v>2352</v>
      </c>
      <c r="B22" s="125" t="s">
        <v>2353</v>
      </c>
      <c r="C22" s="125" t="s">
        <v>2354</v>
      </c>
      <c r="D22" s="294" t="s">
        <v>2355</v>
      </c>
    </row>
    <row r="23" spans="1:4">
      <c r="A23" s="124" t="s">
        <v>2356</v>
      </c>
      <c r="B23" s="125" t="s">
        <v>2357</v>
      </c>
      <c r="C23" s="125" t="s">
        <v>2358</v>
      </c>
      <c r="D23" s="294" t="s">
        <v>2359</v>
      </c>
    </row>
    <row r="24" spans="1:4">
      <c r="A24" s="124" t="s">
        <v>2360</v>
      </c>
      <c r="B24" s="125" t="s">
        <v>2361</v>
      </c>
      <c r="C24" s="125" t="s">
        <v>2362</v>
      </c>
      <c r="D24" s="294" t="s">
        <v>2363</v>
      </c>
    </row>
    <row r="25" spans="1:4">
      <c r="A25" s="124" t="s">
        <v>2364</v>
      </c>
      <c r="B25" s="125" t="s">
        <v>2365</v>
      </c>
      <c r="C25" s="125" t="s">
        <v>2366</v>
      </c>
      <c r="D25" s="294" t="s">
        <v>2367</v>
      </c>
    </row>
    <row r="26" spans="1:4">
      <c r="A26" s="124" t="s">
        <v>2368</v>
      </c>
      <c r="B26" s="125" t="s">
        <v>2369</v>
      </c>
      <c r="C26" s="125" t="s">
        <v>2370</v>
      </c>
      <c r="D26" s="294" t="s">
        <v>2371</v>
      </c>
    </row>
    <row r="27" spans="1:4" ht="25.5">
      <c r="A27" s="124" t="s">
        <v>2372</v>
      </c>
      <c r="B27" s="125" t="s">
        <v>2373</v>
      </c>
      <c r="C27" s="125" t="s">
        <v>2374</v>
      </c>
      <c r="D27" s="294" t="s">
        <v>2375</v>
      </c>
    </row>
    <row r="28" spans="1:4" ht="25.5">
      <c r="A28" s="124" t="s">
        <v>2376</v>
      </c>
      <c r="B28" s="125" t="s">
        <v>2377</v>
      </c>
      <c r="C28" s="125" t="s">
        <v>2378</v>
      </c>
      <c r="D28" s="294" t="s">
        <v>2379</v>
      </c>
    </row>
    <row r="29" spans="1:4">
      <c r="A29" s="124" t="s">
        <v>2380</v>
      </c>
      <c r="B29" s="125" t="s">
        <v>2381</v>
      </c>
      <c r="C29" s="125" t="s">
        <v>2382</v>
      </c>
      <c r="D29" s="294" t="s">
        <v>2383</v>
      </c>
    </row>
    <row r="30" spans="1:4" ht="25.5">
      <c r="A30" s="124" t="s">
        <v>2384</v>
      </c>
      <c r="B30" s="125" t="s">
        <v>2385</v>
      </c>
      <c r="C30" s="125" t="s">
        <v>2386</v>
      </c>
      <c r="D30" s="294" t="s">
        <v>2387</v>
      </c>
    </row>
    <row r="31" spans="1:4">
      <c r="A31" s="124" t="s">
        <v>2388</v>
      </c>
      <c r="B31" s="125" t="s">
        <v>2389</v>
      </c>
      <c r="C31" s="125" t="s">
        <v>2390</v>
      </c>
      <c r="D31" s="125">
        <v>16.3</v>
      </c>
    </row>
    <row r="32" spans="1:4" ht="38.25">
      <c r="A32" s="124" t="s">
        <v>2391</v>
      </c>
      <c r="B32" s="125" t="s">
        <v>2392</v>
      </c>
      <c r="C32" s="125" t="s">
        <v>2393</v>
      </c>
      <c r="D32" s="294"/>
    </row>
    <row r="33" spans="1:4">
      <c r="A33" s="124" t="s">
        <v>2394</v>
      </c>
      <c r="B33" s="125" t="s">
        <v>2395</v>
      </c>
      <c r="C33" s="125" t="s">
        <v>2396</v>
      </c>
      <c r="D33" s="294"/>
    </row>
    <row r="34" spans="1:4" ht="25.5">
      <c r="A34" s="124" t="s">
        <v>2397</v>
      </c>
      <c r="B34" s="125" t="s">
        <v>2398</v>
      </c>
      <c r="C34" s="125" t="s">
        <v>2399</v>
      </c>
      <c r="D34" s="294"/>
    </row>
    <row r="35" spans="1:4">
      <c r="A35" s="124" t="s">
        <v>2400</v>
      </c>
      <c r="B35" s="125" t="s">
        <v>2401</v>
      </c>
      <c r="C35" s="125" t="s">
        <v>2402</v>
      </c>
      <c r="D35" s="294"/>
    </row>
    <row r="36" spans="1:4" ht="25.5">
      <c r="A36" s="124" t="s">
        <v>2403</v>
      </c>
      <c r="B36" s="125" t="s">
        <v>2404</v>
      </c>
      <c r="C36" s="125" t="s">
        <v>2405</v>
      </c>
      <c r="D36" s="294"/>
    </row>
    <row r="37" spans="1:4">
      <c r="A37" s="124" t="s">
        <v>2406</v>
      </c>
      <c r="B37" s="125" t="s">
        <v>2407</v>
      </c>
      <c r="C37" s="125" t="s">
        <v>2408</v>
      </c>
      <c r="D37" s="294"/>
    </row>
    <row r="38" spans="1:4" ht="114.75">
      <c r="A38" s="124" t="s">
        <v>2409</v>
      </c>
      <c r="B38" s="125" t="s">
        <v>2410</v>
      </c>
      <c r="C38" s="125" t="s">
        <v>2411</v>
      </c>
      <c r="D38" s="294"/>
    </row>
    <row r="39" spans="1:4">
      <c r="A39" s="124" t="s">
        <v>2412</v>
      </c>
      <c r="B39" s="125" t="s">
        <v>2413</v>
      </c>
      <c r="C39" s="125" t="s">
        <v>2414</v>
      </c>
      <c r="D39" s="294"/>
    </row>
    <row r="40" spans="1:4">
      <c r="A40" s="124" t="s">
        <v>2415</v>
      </c>
      <c r="B40" s="125" t="s">
        <v>2416</v>
      </c>
      <c r="C40" s="125" t="s">
        <v>2417</v>
      </c>
      <c r="D40" s="294"/>
    </row>
    <row r="41" spans="1:4">
      <c r="A41" s="124" t="s">
        <v>2418</v>
      </c>
      <c r="B41" s="125" t="s">
        <v>2419</v>
      </c>
      <c r="C41" s="125" t="s">
        <v>2420</v>
      </c>
      <c r="D41" s="294"/>
    </row>
    <row r="42" spans="1:4">
      <c r="A42" s="124" t="s">
        <v>2421</v>
      </c>
      <c r="B42" s="125" t="s">
        <v>2422</v>
      </c>
      <c r="C42" s="125" t="s">
        <v>2423</v>
      </c>
      <c r="D42" s="294"/>
    </row>
    <row r="43" spans="1:4">
      <c r="A43" s="124" t="s">
        <v>2424</v>
      </c>
      <c r="B43" s="125" t="s">
        <v>2425</v>
      </c>
      <c r="C43" s="125" t="s">
        <v>2426</v>
      </c>
      <c r="D43" s="294"/>
    </row>
    <row r="44" spans="1:4" ht="63.75">
      <c r="A44" s="124" t="s">
        <v>2427</v>
      </c>
      <c r="B44" s="125" t="s">
        <v>2428</v>
      </c>
      <c r="C44" s="125" t="s">
        <v>2429</v>
      </c>
      <c r="D44" s="294"/>
    </row>
    <row r="45" spans="1:4">
      <c r="A45" s="124" t="s">
        <v>2430</v>
      </c>
      <c r="B45" s="125" t="s">
        <v>2431</v>
      </c>
      <c r="C45" s="125" t="s">
        <v>2432</v>
      </c>
      <c r="D45" s="294"/>
    </row>
    <row r="46" spans="1:4">
      <c r="A46" s="124" t="s">
        <v>2433</v>
      </c>
      <c r="B46" s="125" t="s">
        <v>2434</v>
      </c>
      <c r="C46" s="125" t="s">
        <v>2435</v>
      </c>
      <c r="D46" s="294"/>
    </row>
    <row r="47" spans="1:4">
      <c r="A47" s="124" t="s">
        <v>2436</v>
      </c>
      <c r="B47" s="125" t="s">
        <v>2437</v>
      </c>
      <c r="C47" s="125" t="s">
        <v>2438</v>
      </c>
      <c r="D47" s="294"/>
    </row>
    <row r="48" spans="1:4">
      <c r="A48" s="124" t="s">
        <v>2439</v>
      </c>
      <c r="B48" s="125" t="s">
        <v>2440</v>
      </c>
      <c r="C48" s="125" t="s">
        <v>2441</v>
      </c>
      <c r="D48" s="294"/>
    </row>
    <row r="49" spans="1:4" ht="25.5">
      <c r="A49" s="124" t="s">
        <v>2442</v>
      </c>
      <c r="B49" s="125" t="s">
        <v>2443</v>
      </c>
      <c r="C49" s="125" t="s">
        <v>2444</v>
      </c>
      <c r="D49" s="294"/>
    </row>
    <row r="50" spans="1:4" ht="38.25">
      <c r="A50" s="124" t="s">
        <v>2445</v>
      </c>
      <c r="B50" s="125" t="s">
        <v>2446</v>
      </c>
      <c r="C50" s="125" t="s">
        <v>2447</v>
      </c>
      <c r="D50" s="294"/>
    </row>
    <row r="51" spans="1:4">
      <c r="A51" s="124" t="s">
        <v>2448</v>
      </c>
      <c r="B51" s="125" t="s">
        <v>2449</v>
      </c>
      <c r="C51" s="125" t="s">
        <v>2450</v>
      </c>
      <c r="D51" s="294"/>
    </row>
    <row r="52" spans="1:4" ht="25.5">
      <c r="A52" s="124" t="s">
        <v>2451</v>
      </c>
      <c r="B52" s="124" t="s">
        <v>2452</v>
      </c>
      <c r="C52" s="125" t="s">
        <v>2453</v>
      </c>
      <c r="D52" s="296"/>
    </row>
    <row r="53" spans="1:4">
      <c r="A53" s="124" t="s">
        <v>2454</v>
      </c>
      <c r="B53" s="125" t="s">
        <v>2455</v>
      </c>
      <c r="C53" s="125" t="s">
        <v>2456</v>
      </c>
      <c r="D53" s="297"/>
    </row>
    <row r="54" spans="1:4" ht="25.5">
      <c r="A54" s="124" t="s">
        <v>2457</v>
      </c>
      <c r="B54" s="125" t="s">
        <v>2458</v>
      </c>
      <c r="C54" s="125" t="s">
        <v>2459</v>
      </c>
      <c r="D54" s="297"/>
    </row>
    <row r="55" spans="1:4">
      <c r="A55" s="116" t="s">
        <v>2460</v>
      </c>
      <c r="B55" s="125" t="s">
        <v>2461</v>
      </c>
      <c r="C55" s="125" t="s">
        <v>2461</v>
      </c>
      <c r="D55" s="297"/>
    </row>
    <row r="56" spans="1:4">
      <c r="A56" s="116" t="s">
        <v>2462</v>
      </c>
      <c r="B56" s="124" t="s">
        <v>2463</v>
      </c>
      <c r="C56" s="124" t="s">
        <v>2463</v>
      </c>
      <c r="D56" s="297"/>
    </row>
    <row r="57" spans="1:4">
      <c r="A57" s="124" t="s">
        <v>2464</v>
      </c>
      <c r="B57" s="125" t="s">
        <v>2465</v>
      </c>
      <c r="C57" s="125" t="s">
        <v>2466</v>
      </c>
      <c r="D57" s="297"/>
    </row>
    <row r="58" spans="1:4">
      <c r="A58" s="124" t="s">
        <v>2467</v>
      </c>
      <c r="B58" s="125" t="s">
        <v>2468</v>
      </c>
      <c r="C58" s="125" t="s">
        <v>2469</v>
      </c>
      <c r="D58" s="297"/>
    </row>
    <row r="59" spans="1:4">
      <c r="A59" s="124" t="s">
        <v>2470</v>
      </c>
      <c r="B59" s="125" t="s">
        <v>2471</v>
      </c>
      <c r="C59" s="125" t="s">
        <v>2472</v>
      </c>
      <c r="D59" s="297"/>
    </row>
    <row r="60" spans="1:4">
      <c r="A60" s="124" t="s">
        <v>2473</v>
      </c>
      <c r="B60" s="125" t="s">
        <v>2474</v>
      </c>
      <c r="C60" s="125" t="s">
        <v>2475</v>
      </c>
      <c r="D60" s="297"/>
    </row>
    <row r="61" spans="1:4">
      <c r="A61" s="124" t="s">
        <v>2476</v>
      </c>
      <c r="B61" s="125" t="s">
        <v>2477</v>
      </c>
      <c r="C61" s="125" t="s">
        <v>2478</v>
      </c>
      <c r="D61" s="297"/>
    </row>
    <row r="62" spans="1:4">
      <c r="A62" s="116" t="s">
        <v>2479</v>
      </c>
      <c r="B62" s="124" t="s">
        <v>2480</v>
      </c>
      <c r="C62" s="124" t="s">
        <v>2480</v>
      </c>
      <c r="D62" s="297"/>
    </row>
    <row r="63" spans="1:4">
      <c r="A63" s="124" t="s">
        <v>2481</v>
      </c>
      <c r="B63" s="125" t="s">
        <v>2482</v>
      </c>
      <c r="C63" s="125" t="s">
        <v>2483</v>
      </c>
      <c r="D63" s="297"/>
    </row>
    <row r="64" spans="1:4">
      <c r="A64" s="124" t="s">
        <v>2484</v>
      </c>
      <c r="B64" s="125" t="s">
        <v>2485</v>
      </c>
      <c r="C64" s="125" t="s">
        <v>2486</v>
      </c>
      <c r="D64" s="297"/>
    </row>
    <row r="65" spans="1:4">
      <c r="A65" s="124" t="s">
        <v>2487</v>
      </c>
      <c r="B65" s="125" t="s">
        <v>2488</v>
      </c>
      <c r="C65" s="125" t="s">
        <v>2489</v>
      </c>
      <c r="D65" s="297"/>
    </row>
    <row r="66" spans="1:4">
      <c r="A66" s="124" t="s">
        <v>2490</v>
      </c>
      <c r="B66" s="125" t="s">
        <v>2491</v>
      </c>
      <c r="C66" s="125" t="s">
        <v>2492</v>
      </c>
      <c r="D66" s="297"/>
    </row>
    <row r="67" spans="1:4">
      <c r="A67" s="124" t="s">
        <v>2493</v>
      </c>
      <c r="B67" s="125" t="s">
        <v>2494</v>
      </c>
      <c r="C67" s="125" t="s">
        <v>2495</v>
      </c>
      <c r="D67" s="297"/>
    </row>
    <row r="68" spans="1:4">
      <c r="A68" s="124" t="s">
        <v>2496</v>
      </c>
      <c r="B68" s="125" t="s">
        <v>2497</v>
      </c>
      <c r="C68" s="125" t="s">
        <v>2498</v>
      </c>
      <c r="D68" s="297"/>
    </row>
    <row r="69" spans="1:4" ht="38.25">
      <c r="A69" s="124" t="s">
        <v>2499</v>
      </c>
      <c r="B69" s="125" t="s">
        <v>2500</v>
      </c>
      <c r="C69" s="125" t="s">
        <v>2501</v>
      </c>
      <c r="D69" s="297"/>
    </row>
    <row r="70" spans="1:4">
      <c r="A70" s="124" t="s">
        <v>2502</v>
      </c>
      <c r="B70" s="125" t="s">
        <v>2503</v>
      </c>
      <c r="C70" s="125" t="s">
        <v>2504</v>
      </c>
      <c r="D70" s="297"/>
    </row>
    <row r="71" spans="1:4" ht="25.5">
      <c r="A71" s="124" t="s">
        <v>2505</v>
      </c>
      <c r="B71" s="125" t="s">
        <v>2506</v>
      </c>
      <c r="C71" s="125" t="s">
        <v>2507</v>
      </c>
      <c r="D71" s="297"/>
    </row>
    <row r="72" spans="1:4" ht="25.5">
      <c r="A72" s="124" t="s">
        <v>2508</v>
      </c>
      <c r="B72" s="125" t="s">
        <v>2509</v>
      </c>
      <c r="C72" s="125" t="s">
        <v>2510</v>
      </c>
      <c r="D72" s="297"/>
    </row>
    <row r="73" spans="1:4" ht="25.5">
      <c r="A73" s="124" t="s">
        <v>2511</v>
      </c>
      <c r="B73" s="125" t="s">
        <v>2512</v>
      </c>
      <c r="C73" s="125" t="s">
        <v>2513</v>
      </c>
      <c r="D73" s="297"/>
    </row>
    <row r="74" spans="1:4">
      <c r="A74" s="124" t="s">
        <v>2514</v>
      </c>
      <c r="B74" s="124" t="s">
        <v>2515</v>
      </c>
      <c r="C74" s="124" t="s">
        <v>2516</v>
      </c>
      <c r="D74" s="298"/>
    </row>
    <row r="75" spans="1:4">
      <c r="A75" s="124" t="s">
        <v>2517</v>
      </c>
      <c r="B75" s="124" t="s">
        <v>2518</v>
      </c>
      <c r="C75" s="124" t="s">
        <v>2519</v>
      </c>
      <c r="D75" s="298"/>
    </row>
    <row r="76" spans="1:4">
      <c r="A76" s="124" t="s">
        <v>2520</v>
      </c>
      <c r="B76" s="124" t="s">
        <v>2521</v>
      </c>
      <c r="C76" s="124" t="s">
        <v>2522</v>
      </c>
      <c r="D76" s="298"/>
    </row>
    <row r="77" spans="1:4" ht="25.5">
      <c r="A77" s="124" t="s">
        <v>2523</v>
      </c>
      <c r="B77" s="299" t="s">
        <v>2524</v>
      </c>
      <c r="C77" s="299" t="s">
        <v>2525</v>
      </c>
      <c r="D77" s="300"/>
    </row>
    <row r="78" spans="1:4" ht="25.5">
      <c r="A78" s="124" t="s">
        <v>2526</v>
      </c>
      <c r="B78" s="299" t="s">
        <v>2527</v>
      </c>
      <c r="C78" s="299" t="s">
        <v>2528</v>
      </c>
      <c r="D78" s="300"/>
    </row>
    <row r="79" spans="1:4" ht="25.5">
      <c r="A79" s="124" t="s">
        <v>2529</v>
      </c>
      <c r="B79" s="299" t="s">
        <v>2530</v>
      </c>
      <c r="C79" s="299" t="s">
        <v>2531</v>
      </c>
      <c r="D79" s="300"/>
    </row>
  </sheetData>
  <phoneticPr fontId="3"/>
  <hyperlinks>
    <hyperlink ref="E1" location="INDEX!A1" display="Go To INDEX" xr:uid="{6FC9B514-4F06-40DA-BF3C-0BC4D4599D94}"/>
  </hyperlinks>
  <printOptions horizontalCentered="1"/>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B4720-9963-458A-9F5E-5F2AF4C1F36A}">
  <dimension ref="A1:D13"/>
  <sheetViews>
    <sheetView workbookViewId="0"/>
  </sheetViews>
  <sheetFormatPr defaultColWidth="10" defaultRowHeight="18.75"/>
  <cols>
    <col min="1" max="1" width="16.75" style="306" customWidth="1"/>
    <col min="2" max="2" width="36.375" style="306" customWidth="1"/>
    <col min="3" max="16384" width="10" style="306"/>
  </cols>
  <sheetData>
    <row r="1" spans="1:4" s="281" customFormat="1" ht="12.75">
      <c r="A1" s="301" t="s">
        <v>1852</v>
      </c>
      <c r="B1" s="302" t="s">
        <v>2532</v>
      </c>
      <c r="D1" s="1" t="s">
        <v>1854</v>
      </c>
    </row>
    <row r="2" spans="1:4" s="281" customFormat="1" ht="25.5">
      <c r="A2" s="301" t="s">
        <v>2072</v>
      </c>
      <c r="B2" s="303" t="s">
        <v>2533</v>
      </c>
      <c r="D2" s="2"/>
    </row>
    <row r="3" spans="1:4" s="282" customFormat="1" ht="38.25">
      <c r="A3" s="304" t="s">
        <v>1857</v>
      </c>
      <c r="B3" s="303" t="s">
        <v>2288</v>
      </c>
      <c r="D3" s="2"/>
    </row>
    <row r="4" spans="1:4" s="281" customFormat="1" ht="12.75">
      <c r="A4" s="304" t="s">
        <v>1844</v>
      </c>
      <c r="B4" s="303" t="s">
        <v>2534</v>
      </c>
      <c r="D4" s="2"/>
    </row>
    <row r="5" spans="1:4">
      <c r="A5" s="305"/>
      <c r="B5" s="305"/>
      <c r="D5" s="1"/>
    </row>
    <row r="6" spans="1:4">
      <c r="A6" s="307" t="s">
        <v>2291</v>
      </c>
      <c r="B6" s="307" t="s">
        <v>1855</v>
      </c>
    </row>
    <row r="7" spans="1:4">
      <c r="A7" s="302" t="s">
        <v>2535</v>
      </c>
      <c r="B7" s="302" t="s">
        <v>1166</v>
      </c>
    </row>
    <row r="8" spans="1:4">
      <c r="A8" s="302" t="s">
        <v>2536</v>
      </c>
      <c r="B8" s="302" t="s">
        <v>1172</v>
      </c>
    </row>
    <row r="9" spans="1:4">
      <c r="A9" s="302" t="s">
        <v>2537</v>
      </c>
      <c r="B9" s="302" t="s">
        <v>1190</v>
      </c>
    </row>
    <row r="10" spans="1:4">
      <c r="A10" s="281"/>
      <c r="B10" s="281"/>
    </row>
    <row r="11" spans="1:4">
      <c r="A11" s="281"/>
      <c r="B11" s="281"/>
    </row>
    <row r="12" spans="1:4">
      <c r="A12" s="281"/>
      <c r="B12" s="281"/>
    </row>
    <row r="13" spans="1:4">
      <c r="A13" s="281"/>
      <c r="B13" s="281"/>
    </row>
  </sheetData>
  <phoneticPr fontId="3"/>
  <hyperlinks>
    <hyperlink ref="D1" location="INDEX!A1" display="Go To INDEX" xr:uid="{2CB53AC7-6324-414A-A2D4-4A4A2A09BE35}"/>
  </hyperlinks>
  <printOptions horizontalCentered="1"/>
  <pageMargins left="0.75" right="0.75" top="1" bottom="1"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28DD-FECC-4ADB-B6AC-46CA5CABBEDA}">
  <dimension ref="A1:F18"/>
  <sheetViews>
    <sheetView workbookViewId="0"/>
  </sheetViews>
  <sheetFormatPr defaultColWidth="10" defaultRowHeight="18.75"/>
  <cols>
    <col min="1" max="1" width="16.75" style="306" customWidth="1"/>
    <col min="2" max="2" width="36.375" style="306" customWidth="1"/>
    <col min="3" max="3" width="5.625" style="306" customWidth="1"/>
    <col min="4" max="4" width="25.75" style="306" customWidth="1"/>
    <col min="5" max="5" width="36.25" style="306" customWidth="1"/>
    <col min="6" max="16384" width="10" style="306"/>
  </cols>
  <sheetData>
    <row r="1" spans="1:6" s="281" customFormat="1" ht="12.75">
      <c r="A1" s="301" t="s">
        <v>1852</v>
      </c>
      <c r="B1" s="302" t="s">
        <v>107</v>
      </c>
      <c r="D1" s="1" t="s">
        <v>1854</v>
      </c>
    </row>
    <row r="2" spans="1:6" s="281" customFormat="1" ht="25.5">
      <c r="A2" s="301" t="s">
        <v>2072</v>
      </c>
      <c r="B2" s="303" t="s">
        <v>2538</v>
      </c>
      <c r="D2" s="129"/>
    </row>
    <row r="3" spans="1:6" s="282" customFormat="1" ht="38.25">
      <c r="A3" s="304" t="s">
        <v>1857</v>
      </c>
      <c r="B3" s="303" t="s">
        <v>2288</v>
      </c>
      <c r="C3" s="130" t="s">
        <v>2539</v>
      </c>
      <c r="D3" s="308" t="s">
        <v>2540</v>
      </c>
      <c r="E3" s="308"/>
    </row>
    <row r="4" spans="1:6" s="281" customFormat="1" ht="12.75">
      <c r="A4" s="304" t="s">
        <v>1844</v>
      </c>
      <c r="B4" s="303" t="s">
        <v>2541</v>
      </c>
      <c r="D4" s="2"/>
    </row>
    <row r="5" spans="1:6">
      <c r="A5" s="309"/>
      <c r="B5" s="309"/>
      <c r="C5" s="281"/>
      <c r="D5" s="132"/>
      <c r="E5" s="281"/>
      <c r="F5" s="281"/>
    </row>
    <row r="6" spans="1:6">
      <c r="A6" s="307" t="s">
        <v>2291</v>
      </c>
      <c r="B6" s="307" t="s">
        <v>1855</v>
      </c>
    </row>
    <row r="7" spans="1:6">
      <c r="A7" s="302" t="s">
        <v>2542</v>
      </c>
      <c r="B7" s="302" t="s">
        <v>1151</v>
      </c>
    </row>
    <row r="8" spans="1:6">
      <c r="A8" s="302" t="s">
        <v>2543</v>
      </c>
      <c r="B8" s="302" t="s">
        <v>2544</v>
      </c>
    </row>
    <row r="9" spans="1:6">
      <c r="A9" s="302" t="s">
        <v>2545</v>
      </c>
      <c r="B9" s="302" t="s">
        <v>2546</v>
      </c>
    </row>
    <row r="10" spans="1:6">
      <c r="A10" s="302" t="s">
        <v>2547</v>
      </c>
      <c r="B10" s="302" t="s">
        <v>2548</v>
      </c>
    </row>
    <row r="11" spans="1:6">
      <c r="A11" s="302" t="s">
        <v>2549</v>
      </c>
      <c r="B11" s="302" t="s">
        <v>2550</v>
      </c>
    </row>
    <row r="12" spans="1:6">
      <c r="A12" s="302" t="s">
        <v>2551</v>
      </c>
      <c r="B12" s="302" t="s">
        <v>2552</v>
      </c>
    </row>
    <row r="13" spans="1:6">
      <c r="A13" s="302" t="s">
        <v>2553</v>
      </c>
      <c r="B13" s="302" t="s">
        <v>2554</v>
      </c>
    </row>
    <row r="14" spans="1:6">
      <c r="A14" s="302" t="s">
        <v>2555</v>
      </c>
      <c r="B14" s="302" t="s">
        <v>2556</v>
      </c>
    </row>
    <row r="17" spans="2:2">
      <c r="B17" s="281"/>
    </row>
    <row r="18" spans="2:2">
      <c r="B18" s="281"/>
    </row>
  </sheetData>
  <phoneticPr fontId="3"/>
  <hyperlinks>
    <hyperlink ref="D1" location="INDEX!A1" display="Go To INDEX" xr:uid="{B7264DAF-39B2-44F3-92D2-4A9F58B35D4D}"/>
  </hyperlinks>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DFC57-C0EC-4687-8F37-97AE84EBA2FE}">
  <dimension ref="A1:F19"/>
  <sheetViews>
    <sheetView workbookViewId="0"/>
  </sheetViews>
  <sheetFormatPr defaultColWidth="10" defaultRowHeight="18.75"/>
  <cols>
    <col min="1" max="1" width="16.75" style="306" customWidth="1"/>
    <col min="2" max="2" width="36.375" style="306" customWidth="1"/>
    <col min="3" max="3" width="10" style="306"/>
    <col min="4" max="4" width="26.125" style="306" customWidth="1"/>
    <col min="5" max="5" width="36.25" style="306" customWidth="1"/>
    <col min="6" max="16384" width="10" style="306"/>
  </cols>
  <sheetData>
    <row r="1" spans="1:6" s="281" customFormat="1" ht="12.75">
      <c r="A1" s="301" t="s">
        <v>1852</v>
      </c>
      <c r="B1" s="302" t="s">
        <v>109</v>
      </c>
      <c r="D1" s="1" t="s">
        <v>1854</v>
      </c>
    </row>
    <row r="2" spans="1:6" s="281" customFormat="1" ht="25.5">
      <c r="A2" s="301" t="s">
        <v>2072</v>
      </c>
      <c r="B2" s="303" t="s">
        <v>2557</v>
      </c>
      <c r="D2" s="2"/>
    </row>
    <row r="3" spans="1:6" s="282" customFormat="1" ht="38.25">
      <c r="A3" s="304" t="s">
        <v>1857</v>
      </c>
      <c r="B3" s="303" t="s">
        <v>2288</v>
      </c>
      <c r="C3" s="130" t="s">
        <v>2539</v>
      </c>
      <c r="D3" s="308" t="s">
        <v>2558</v>
      </c>
      <c r="E3" s="308"/>
    </row>
    <row r="4" spans="1:6" s="281" customFormat="1" ht="12.75">
      <c r="A4" s="304" t="s">
        <v>1844</v>
      </c>
      <c r="B4" s="303" t="s">
        <v>2559</v>
      </c>
      <c r="D4" s="2"/>
    </row>
    <row r="5" spans="1:6">
      <c r="A5" s="309"/>
      <c r="B5" s="309"/>
      <c r="C5" s="281"/>
      <c r="D5" s="132"/>
      <c r="E5" s="281"/>
      <c r="F5" s="281"/>
    </row>
    <row r="6" spans="1:6">
      <c r="A6" s="307" t="s">
        <v>2291</v>
      </c>
      <c r="B6" s="307" t="s">
        <v>1855</v>
      </c>
      <c r="C6" s="281"/>
      <c r="F6" s="281"/>
    </row>
    <row r="7" spans="1:6">
      <c r="A7" s="302" t="s">
        <v>2560</v>
      </c>
      <c r="B7" s="302" t="s">
        <v>1165</v>
      </c>
      <c r="C7" s="281"/>
      <c r="F7" s="281"/>
    </row>
    <row r="8" spans="1:6">
      <c r="A8" s="302" t="s">
        <v>2561</v>
      </c>
      <c r="B8" s="302" t="s">
        <v>1150</v>
      </c>
      <c r="C8" s="281"/>
      <c r="F8" s="281"/>
    </row>
    <row r="9" spans="1:6">
      <c r="A9" s="302" t="s">
        <v>2562</v>
      </c>
      <c r="B9" s="302" t="s">
        <v>2563</v>
      </c>
      <c r="C9" s="281"/>
      <c r="F9" s="281"/>
    </row>
    <row r="10" spans="1:6">
      <c r="A10" s="302" t="s">
        <v>2564</v>
      </c>
      <c r="B10" s="302" t="s">
        <v>2565</v>
      </c>
      <c r="C10" s="281"/>
      <c r="F10" s="281"/>
    </row>
    <row r="11" spans="1:6">
      <c r="A11" s="302" t="s">
        <v>2566</v>
      </c>
      <c r="B11" s="302" t="s">
        <v>2567</v>
      </c>
      <c r="C11" s="281"/>
      <c r="F11" s="281"/>
    </row>
    <row r="12" spans="1:6">
      <c r="A12" s="302" t="s">
        <v>2568</v>
      </c>
      <c r="B12" s="302" t="s">
        <v>1157</v>
      </c>
      <c r="C12" s="281"/>
      <c r="F12" s="281"/>
    </row>
    <row r="13" spans="1:6">
      <c r="A13" s="302" t="s">
        <v>2569</v>
      </c>
      <c r="B13" s="302" t="s">
        <v>2570</v>
      </c>
      <c r="C13" s="281"/>
      <c r="F13" s="281"/>
    </row>
    <row r="14" spans="1:6">
      <c r="A14" s="302" t="s">
        <v>2571</v>
      </c>
      <c r="B14" s="302" t="s">
        <v>2572</v>
      </c>
      <c r="C14" s="281"/>
      <c r="F14" s="281"/>
    </row>
    <row r="15" spans="1:6">
      <c r="A15" s="302" t="s">
        <v>2573</v>
      </c>
      <c r="B15" s="302" t="s">
        <v>2574</v>
      </c>
      <c r="C15" s="281"/>
      <c r="F15" s="281"/>
    </row>
    <row r="16" spans="1:6">
      <c r="A16" s="281"/>
      <c r="B16" s="281"/>
      <c r="C16" s="281"/>
      <c r="F16" s="281"/>
    </row>
    <row r="17" spans="1:6">
      <c r="A17" s="281"/>
      <c r="B17" s="281"/>
      <c r="C17" s="281"/>
      <c r="F17" s="281"/>
    </row>
    <row r="18" spans="1:6">
      <c r="A18" s="281"/>
      <c r="B18" s="281"/>
      <c r="C18" s="281"/>
      <c r="F18" s="281"/>
    </row>
    <row r="19" spans="1:6">
      <c r="A19" s="281"/>
      <c r="B19" s="281"/>
      <c r="C19" s="281"/>
      <c r="F19" s="281"/>
    </row>
  </sheetData>
  <phoneticPr fontId="3"/>
  <hyperlinks>
    <hyperlink ref="D1" location="INDEX!A1" display="Go To INDEX" xr:uid="{7660E97E-1C76-4955-9C46-2309FF6A6F7C}"/>
  </hyperlinks>
  <printOptions horizontalCentered="1"/>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96302-58F9-42B4-A762-11E4F2073A2D}">
  <dimension ref="A1:D11"/>
  <sheetViews>
    <sheetView workbookViewId="0"/>
  </sheetViews>
  <sheetFormatPr defaultColWidth="10" defaultRowHeight="12.75"/>
  <cols>
    <col min="1" max="1" width="16.75" style="127" customWidth="1"/>
    <col min="2" max="2" width="36.375" style="127" customWidth="1"/>
    <col min="3" max="16384" width="10" style="127"/>
  </cols>
  <sheetData>
    <row r="1" spans="1:4" s="113" customFormat="1">
      <c r="A1" s="123" t="s">
        <v>1852</v>
      </c>
      <c r="B1" s="124" t="s">
        <v>2575</v>
      </c>
      <c r="D1" s="1" t="s">
        <v>1854</v>
      </c>
    </row>
    <row r="2" spans="1:4" s="113" customFormat="1" ht="25.5">
      <c r="A2" s="123" t="s">
        <v>2072</v>
      </c>
      <c r="B2" s="125" t="s">
        <v>2576</v>
      </c>
      <c r="D2" s="2"/>
    </row>
    <row r="3" spans="1:4" s="114" customFormat="1" ht="38.25">
      <c r="A3" s="126" t="s">
        <v>1857</v>
      </c>
      <c r="B3" s="125" t="s">
        <v>2288</v>
      </c>
      <c r="D3" s="2"/>
    </row>
    <row r="4" spans="1:4" s="113" customFormat="1">
      <c r="A4" s="126" t="s">
        <v>1844</v>
      </c>
      <c r="B4" s="125" t="s">
        <v>2577</v>
      </c>
      <c r="D4" s="2"/>
    </row>
    <row r="5" spans="1:4">
      <c r="A5" s="310"/>
      <c r="B5" s="310"/>
      <c r="D5" s="1"/>
    </row>
    <row r="6" spans="1:4">
      <c r="A6" s="128" t="s">
        <v>2291</v>
      </c>
      <c r="B6" s="128" t="s">
        <v>1855</v>
      </c>
    </row>
    <row r="7" spans="1:4">
      <c r="A7" s="124" t="s">
        <v>2578</v>
      </c>
      <c r="B7" s="124" t="s">
        <v>2579</v>
      </c>
    </row>
    <row r="8" spans="1:4">
      <c r="A8" s="124" t="s">
        <v>2580</v>
      </c>
      <c r="B8" s="124" t="s">
        <v>2581</v>
      </c>
    </row>
    <row r="9" spans="1:4">
      <c r="A9" s="124" t="s">
        <v>2582</v>
      </c>
      <c r="B9" s="124" t="s">
        <v>2583</v>
      </c>
    </row>
    <row r="10" spans="1:4">
      <c r="A10" s="124" t="s">
        <v>2584</v>
      </c>
      <c r="B10" s="124" t="s">
        <v>2585</v>
      </c>
    </row>
    <row r="11" spans="1:4">
      <c r="A11" s="124" t="s">
        <v>2586</v>
      </c>
      <c r="B11" s="124" t="s">
        <v>2587</v>
      </c>
    </row>
  </sheetData>
  <phoneticPr fontId="3"/>
  <hyperlinks>
    <hyperlink ref="D1" location="INDEX!A1" display="Go To INDEX" xr:uid="{4A620322-5EED-426F-BB04-B6235BA77567}"/>
  </hyperlinks>
  <printOptions horizontalCentered="1"/>
  <pageMargins left="0.75" right="0.75" top="1" bottom="1"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Z155"/>
  <sheetViews>
    <sheetView workbookViewId="0"/>
  </sheetViews>
  <sheetFormatPr defaultColWidth="8" defaultRowHeight="11.25"/>
  <cols>
    <col min="1" max="1" width="12.75" style="7" bestFit="1" customWidth="1"/>
    <col min="2" max="2" width="8.625" style="66" customWidth="1"/>
    <col min="3" max="3" width="5.375" style="66" customWidth="1"/>
    <col min="4" max="4" width="5" style="66" customWidth="1"/>
    <col min="5" max="6" width="26.75" style="66" hidden="1" customWidth="1"/>
    <col min="7" max="7" width="4.375" style="3" customWidth="1"/>
    <col min="8" max="8" width="6.25" style="3" customWidth="1"/>
    <col min="9" max="9" width="26.75" style="7" customWidth="1"/>
    <col min="10" max="10" width="21.625" style="7" customWidth="1"/>
    <col min="11" max="11" width="13.375" style="7" customWidth="1"/>
    <col min="12" max="12" width="10" style="66" hidden="1" customWidth="1"/>
    <col min="13" max="13" width="9.375" style="3" bestFit="1" customWidth="1"/>
    <col min="14" max="14" width="38.25" style="7" customWidth="1"/>
    <col min="15" max="15" width="10.75" style="3" customWidth="1"/>
    <col min="16" max="16" width="8.875" style="3" customWidth="1"/>
    <col min="17" max="17" width="17" style="3" customWidth="1"/>
    <col min="18" max="18" width="16.125" style="66" hidden="1" customWidth="1"/>
    <col min="19" max="19" width="7.75" style="7" customWidth="1"/>
    <col min="20" max="20" width="12.75" style="7" hidden="1" customWidth="1"/>
    <col min="21" max="21" width="15.375" style="7" hidden="1" customWidth="1"/>
    <col min="22" max="22" width="17.375" style="55" hidden="1" customWidth="1"/>
    <col min="23" max="23" width="8.375" style="7" customWidth="1"/>
    <col min="24" max="25" width="22.25" style="55" customWidth="1"/>
    <col min="26" max="26" width="19.25" style="7" customWidth="1"/>
    <col min="27" max="16384" width="8" style="7"/>
  </cols>
  <sheetData>
    <row r="1" spans="1:26" s="3" customFormat="1">
      <c r="B1" s="4"/>
      <c r="C1" s="4"/>
      <c r="D1" s="4"/>
      <c r="E1" s="4"/>
      <c r="F1" s="4"/>
      <c r="I1" s="3" t="s">
        <v>2588</v>
      </c>
      <c r="J1" s="3" t="s">
        <v>2589</v>
      </c>
      <c r="K1" s="3" t="s">
        <v>2589</v>
      </c>
      <c r="L1" s="4"/>
      <c r="M1" s="683" t="s">
        <v>2590</v>
      </c>
      <c r="N1" s="683"/>
      <c r="O1" s="683"/>
      <c r="P1" s="3" t="s">
        <v>2588</v>
      </c>
      <c r="Q1" s="3" t="s">
        <v>2588</v>
      </c>
      <c r="R1" s="4"/>
      <c r="S1" s="3" t="s">
        <v>2591</v>
      </c>
      <c r="T1" s="683" t="s">
        <v>2591</v>
      </c>
      <c r="U1" s="683"/>
      <c r="V1" s="683"/>
      <c r="W1" s="3" t="s">
        <v>2591</v>
      </c>
      <c r="Z1" s="3" t="s">
        <v>2591</v>
      </c>
    </row>
    <row r="2" spans="1:26">
      <c r="A2" s="684" t="s">
        <v>2592</v>
      </c>
      <c r="B2" s="684"/>
      <c r="C2" s="684"/>
      <c r="D2" s="684"/>
      <c r="E2" s="684"/>
      <c r="F2" s="684"/>
      <c r="G2" s="684"/>
      <c r="H2" s="684"/>
      <c r="I2" s="684"/>
      <c r="J2" s="685" t="s">
        <v>913</v>
      </c>
      <c r="K2" s="686" t="s">
        <v>2593</v>
      </c>
      <c r="L2" s="5"/>
      <c r="M2" s="688" t="s">
        <v>914</v>
      </c>
      <c r="N2" s="688"/>
      <c r="O2" s="685" t="s">
        <v>67</v>
      </c>
      <c r="P2" s="689" t="s">
        <v>2594</v>
      </c>
      <c r="Q2" s="689" t="s">
        <v>82</v>
      </c>
      <c r="R2" s="690" t="s">
        <v>82</v>
      </c>
      <c r="S2" s="679" t="s">
        <v>2595</v>
      </c>
      <c r="T2" s="680" t="s">
        <v>2596</v>
      </c>
      <c r="U2" s="681"/>
      <c r="V2" s="682"/>
      <c r="W2" s="679" t="s">
        <v>118</v>
      </c>
      <c r="X2" s="6" t="s">
        <v>2597</v>
      </c>
      <c r="Y2" s="6" t="s">
        <v>2598</v>
      </c>
      <c r="Z2" s="679" t="s">
        <v>120</v>
      </c>
    </row>
    <row r="3" spans="1:26" s="16" customFormat="1" ht="33.75" collapsed="1">
      <c r="A3" s="8" t="s">
        <v>903</v>
      </c>
      <c r="B3" s="9" t="s">
        <v>1812</v>
      </c>
      <c r="C3" s="9" t="s">
        <v>2599</v>
      </c>
      <c r="D3" s="9" t="s">
        <v>2600</v>
      </c>
      <c r="E3" s="9"/>
      <c r="F3" s="9"/>
      <c r="G3" s="67" t="s">
        <v>909</v>
      </c>
      <c r="H3" s="67" t="s">
        <v>910</v>
      </c>
      <c r="I3" s="10" t="s">
        <v>2601</v>
      </c>
      <c r="J3" s="685"/>
      <c r="K3" s="687"/>
      <c r="L3" s="11" t="s">
        <v>2602</v>
      </c>
      <c r="M3" s="12" t="s">
        <v>917</v>
      </c>
      <c r="N3" s="13" t="s">
        <v>434</v>
      </c>
      <c r="O3" s="685"/>
      <c r="P3" s="689"/>
      <c r="Q3" s="689"/>
      <c r="R3" s="691"/>
      <c r="S3" s="679"/>
      <c r="T3" s="14" t="s">
        <v>1861</v>
      </c>
      <c r="U3" s="14" t="s">
        <v>2603</v>
      </c>
      <c r="V3" s="15" t="s">
        <v>2604</v>
      </c>
      <c r="W3" s="679"/>
      <c r="X3" s="15" t="s">
        <v>1861</v>
      </c>
      <c r="Y3" s="15" t="s">
        <v>1861</v>
      </c>
      <c r="Z3" s="679"/>
    </row>
    <row r="4" spans="1:26">
      <c r="A4" s="676" t="s">
        <v>2605</v>
      </c>
      <c r="B4" s="676"/>
      <c r="C4" s="676"/>
      <c r="D4" s="676"/>
      <c r="E4" s="676"/>
      <c r="F4" s="676"/>
      <c r="G4" s="676"/>
      <c r="H4" s="676"/>
      <c r="I4" s="676"/>
      <c r="J4" s="17"/>
      <c r="K4" s="17"/>
      <c r="L4" s="18"/>
      <c r="M4" s="19"/>
      <c r="N4" s="20"/>
      <c r="O4" s="21"/>
      <c r="P4" s="21"/>
      <c r="Q4" s="21"/>
      <c r="R4" s="18"/>
      <c r="S4" s="21"/>
      <c r="T4" s="21"/>
      <c r="U4" s="21"/>
      <c r="V4" s="22"/>
      <c r="W4" s="21"/>
      <c r="X4" s="22"/>
      <c r="Y4" s="22"/>
      <c r="Z4" s="21"/>
    </row>
    <row r="5" spans="1:26">
      <c r="A5" s="23" t="s">
        <v>2606</v>
      </c>
      <c r="B5" s="24" t="s">
        <v>2099</v>
      </c>
      <c r="C5" s="24"/>
      <c r="D5" s="24"/>
      <c r="E5" s="25" t="str">
        <f>IF(ISBLANK(B5),"",SUBSTITUTE(MID(B5,5,12),".",""))</f>
        <v>25</v>
      </c>
      <c r="F5" s="25" t="s">
        <v>2100</v>
      </c>
      <c r="G5" s="34">
        <v>2</v>
      </c>
      <c r="H5" s="34" t="s">
        <v>2607</v>
      </c>
      <c r="I5" s="26" t="str">
        <f>IF(ISBLANK(F5),"",SUBSTITUTE(MID(F5,2,64),".",""))</f>
        <v>25 clinical overview</v>
      </c>
      <c r="J5" s="26" t="s">
        <v>2608</v>
      </c>
      <c r="K5" s="26" t="s">
        <v>2609</v>
      </c>
      <c r="L5" s="27"/>
      <c r="M5" s="28"/>
      <c r="N5" s="29"/>
      <c r="O5" s="28"/>
      <c r="P5" s="28"/>
      <c r="Q5" s="28"/>
      <c r="R5" s="27"/>
      <c r="S5" s="28"/>
      <c r="T5" s="28"/>
      <c r="U5" s="28"/>
      <c r="V5" s="30"/>
      <c r="W5" s="28"/>
      <c r="X5" s="30"/>
      <c r="Y5" s="30"/>
      <c r="Z5" s="28"/>
    </row>
    <row r="6" spans="1:26">
      <c r="A6" s="676" t="s">
        <v>2610</v>
      </c>
      <c r="B6" s="676"/>
      <c r="C6" s="676"/>
      <c r="D6" s="676"/>
      <c r="E6" s="676"/>
      <c r="F6" s="676"/>
      <c r="G6" s="676"/>
      <c r="H6" s="676"/>
      <c r="I6" s="676"/>
      <c r="J6" s="17"/>
      <c r="K6" s="17"/>
      <c r="L6" s="18"/>
      <c r="M6" s="19"/>
      <c r="N6" s="20"/>
      <c r="O6" s="21"/>
      <c r="P6" s="21"/>
      <c r="Q6" s="21"/>
      <c r="R6" s="18"/>
      <c r="S6" s="21"/>
      <c r="T6" s="21"/>
      <c r="U6" s="21"/>
      <c r="V6" s="22"/>
      <c r="W6" s="21"/>
      <c r="X6" s="22"/>
      <c r="Y6" s="22"/>
      <c r="Z6" s="21"/>
    </row>
    <row r="7" spans="1:26" ht="22.5">
      <c r="A7" s="23" t="s">
        <v>2611</v>
      </c>
      <c r="B7" s="24" t="s">
        <v>2108</v>
      </c>
      <c r="C7" s="24"/>
      <c r="D7" s="24"/>
      <c r="E7" s="25" t="str">
        <f t="shared" ref="E7:E14" si="0">IF(ISBLANK(B7),"",SUBSTITUTE(MID(B7,5,12),".",""))</f>
        <v>271</v>
      </c>
      <c r="F7" s="25" t="s">
        <v>2109</v>
      </c>
      <c r="G7" s="34">
        <v>2</v>
      </c>
      <c r="H7" s="34" t="s">
        <v>2607</v>
      </c>
      <c r="I7" s="26" t="str">
        <f t="shared" ref="I7:I12" si="1">IF(ISBLANK(F7),"",SUBSTITUTE(MID(F7,2,64),".",""))</f>
        <v>271 summary of biopharmaceutic studies and associated analytic</v>
      </c>
      <c r="J7" s="26" t="s">
        <v>2612</v>
      </c>
      <c r="K7" s="26" t="s">
        <v>2609</v>
      </c>
      <c r="L7" s="27"/>
      <c r="M7" s="28"/>
      <c r="N7" s="29"/>
      <c r="O7" s="28"/>
      <c r="P7" s="28"/>
      <c r="Q7" s="28"/>
      <c r="R7" s="27"/>
      <c r="S7" s="28"/>
      <c r="T7" s="28"/>
      <c r="U7" s="28"/>
      <c r="V7" s="30"/>
      <c r="W7" s="28"/>
      <c r="X7" s="30"/>
      <c r="Y7" s="30"/>
      <c r="Z7" s="28"/>
    </row>
    <row r="8" spans="1:26" ht="22.5">
      <c r="A8" s="23" t="s">
        <v>528</v>
      </c>
      <c r="B8" s="24" t="s">
        <v>2110</v>
      </c>
      <c r="C8" s="24"/>
      <c r="D8" s="24"/>
      <c r="E8" s="25" t="str">
        <f t="shared" si="0"/>
        <v>272</v>
      </c>
      <c r="F8" s="25" t="s">
        <v>2111</v>
      </c>
      <c r="G8" s="34">
        <v>2</v>
      </c>
      <c r="H8" s="34" t="s">
        <v>2607</v>
      </c>
      <c r="I8" s="26" t="str">
        <f t="shared" si="1"/>
        <v>272 summary of clinical pharmacology studies</v>
      </c>
      <c r="J8" s="26" t="s">
        <v>2613</v>
      </c>
      <c r="K8" s="26" t="s">
        <v>2609</v>
      </c>
      <c r="L8" s="27"/>
      <c r="M8" s="28"/>
      <c r="N8" s="29"/>
      <c r="O8" s="28"/>
      <c r="P8" s="28"/>
      <c r="Q8" s="28"/>
      <c r="R8" s="27"/>
      <c r="S8" s="28"/>
      <c r="T8" s="28"/>
      <c r="U8" s="28"/>
      <c r="V8" s="30"/>
      <c r="W8" s="28"/>
      <c r="X8" s="30"/>
      <c r="Y8" s="30"/>
      <c r="Z8" s="28"/>
    </row>
    <row r="9" spans="1:26" ht="22.5">
      <c r="A9" s="23" t="s">
        <v>532</v>
      </c>
      <c r="B9" s="24" t="s">
        <v>2112</v>
      </c>
      <c r="C9" s="24"/>
      <c r="D9" s="24"/>
      <c r="E9" s="25" t="str">
        <f t="shared" si="0"/>
        <v>273</v>
      </c>
      <c r="F9" s="25" t="s">
        <v>2113</v>
      </c>
      <c r="G9" s="34">
        <v>2</v>
      </c>
      <c r="H9" s="34" t="s">
        <v>2607</v>
      </c>
      <c r="I9" s="26" t="str">
        <f t="shared" si="1"/>
        <v>273 summary of clinical efficacy</v>
      </c>
      <c r="J9" s="26" t="s">
        <v>2614</v>
      </c>
      <c r="K9" s="26" t="s">
        <v>2609</v>
      </c>
      <c r="L9" s="27"/>
      <c r="M9" s="28"/>
      <c r="N9" s="29"/>
      <c r="O9" s="31" t="s">
        <v>2615</v>
      </c>
      <c r="P9" s="28"/>
      <c r="Q9" s="28"/>
      <c r="R9" s="27"/>
      <c r="S9" s="28"/>
      <c r="T9" s="28"/>
      <c r="U9" s="28"/>
      <c r="V9" s="30"/>
      <c r="W9" s="28"/>
      <c r="X9" s="30"/>
      <c r="Y9" s="30"/>
      <c r="Z9" s="28"/>
    </row>
    <row r="10" spans="1:26">
      <c r="A10" s="23" t="s">
        <v>537</v>
      </c>
      <c r="B10" s="24" t="s">
        <v>2115</v>
      </c>
      <c r="C10" s="24"/>
      <c r="D10" s="24"/>
      <c r="E10" s="25" t="str">
        <f t="shared" si="0"/>
        <v>274</v>
      </c>
      <c r="F10" s="25" t="s">
        <v>2116</v>
      </c>
      <c r="G10" s="34">
        <v>2</v>
      </c>
      <c r="H10" s="34" t="s">
        <v>2607</v>
      </c>
      <c r="I10" s="26" t="str">
        <f t="shared" si="1"/>
        <v>274 summary of clinical safety</v>
      </c>
      <c r="J10" s="26" t="s">
        <v>2616</v>
      </c>
      <c r="K10" s="26" t="s">
        <v>2609</v>
      </c>
      <c r="L10" s="27"/>
      <c r="M10" s="28"/>
      <c r="N10" s="29"/>
      <c r="O10" s="28"/>
      <c r="P10" s="28"/>
      <c r="Q10" s="28"/>
      <c r="R10" s="27"/>
      <c r="S10" s="28"/>
      <c r="T10" s="28"/>
      <c r="U10" s="28"/>
      <c r="V10" s="30"/>
      <c r="W10" s="28"/>
      <c r="X10" s="30"/>
      <c r="Y10" s="30"/>
      <c r="Z10" s="28"/>
    </row>
    <row r="11" spans="1:26">
      <c r="A11" s="23" t="s">
        <v>541</v>
      </c>
      <c r="B11" s="24" t="s">
        <v>2117</v>
      </c>
      <c r="C11" s="24"/>
      <c r="D11" s="24"/>
      <c r="E11" s="25" t="str">
        <f t="shared" si="0"/>
        <v>275</v>
      </c>
      <c r="F11" s="25" t="s">
        <v>2118</v>
      </c>
      <c r="G11" s="34">
        <v>2</v>
      </c>
      <c r="H11" s="34" t="s">
        <v>2607</v>
      </c>
      <c r="I11" s="26" t="str">
        <f t="shared" si="1"/>
        <v>275 literature references</v>
      </c>
      <c r="J11" s="26" t="s">
        <v>2617</v>
      </c>
      <c r="K11" s="26" t="s">
        <v>2609</v>
      </c>
      <c r="L11" s="27"/>
      <c r="M11" s="28"/>
      <c r="N11" s="29"/>
      <c r="O11" s="28"/>
      <c r="P11" s="28"/>
      <c r="Q11" s="28"/>
      <c r="R11" s="27"/>
      <c r="S11" s="28"/>
      <c r="T11" s="28"/>
      <c r="U11" s="28"/>
      <c r="V11" s="30"/>
      <c r="W11" s="28"/>
      <c r="X11" s="30"/>
      <c r="Y11" s="30"/>
      <c r="Z11" s="28"/>
    </row>
    <row r="12" spans="1:26">
      <c r="A12" s="23" t="s">
        <v>545</v>
      </c>
      <c r="B12" s="24" t="s">
        <v>516</v>
      </c>
      <c r="C12" s="24"/>
      <c r="D12" s="24"/>
      <c r="E12" s="25" t="str">
        <f t="shared" si="0"/>
        <v>266</v>
      </c>
      <c r="F12" s="25" t="s">
        <v>2106</v>
      </c>
      <c r="G12" s="34">
        <v>2</v>
      </c>
      <c r="H12" s="34" t="s">
        <v>2607</v>
      </c>
      <c r="I12" s="26" t="str">
        <f t="shared" si="1"/>
        <v>266 toxicology written summary</v>
      </c>
      <c r="J12" s="26" t="s">
        <v>2618</v>
      </c>
      <c r="K12" s="26" t="s">
        <v>2609</v>
      </c>
      <c r="L12" s="27"/>
      <c r="M12" s="28"/>
      <c r="N12" s="29"/>
      <c r="O12" s="28"/>
      <c r="P12" s="28"/>
      <c r="Q12" s="28"/>
      <c r="R12" s="27"/>
      <c r="S12" s="28"/>
      <c r="T12" s="28"/>
      <c r="U12" s="28"/>
      <c r="V12" s="30"/>
      <c r="W12" s="28"/>
      <c r="X12" s="30"/>
      <c r="Y12" s="30"/>
      <c r="Z12" s="28"/>
    </row>
    <row r="13" spans="1:26">
      <c r="A13" s="676" t="s">
        <v>2619</v>
      </c>
      <c r="B13" s="676"/>
      <c r="C13" s="676"/>
      <c r="D13" s="676"/>
      <c r="E13" s="676"/>
      <c r="F13" s="676"/>
      <c r="G13" s="676"/>
      <c r="H13" s="676"/>
      <c r="I13" s="676"/>
      <c r="J13" s="17"/>
      <c r="K13" s="17"/>
      <c r="L13" s="18"/>
      <c r="M13" s="19"/>
      <c r="N13" s="20"/>
      <c r="O13" s="21"/>
      <c r="P13" s="21"/>
      <c r="Q13" s="21"/>
      <c r="R13" s="18"/>
      <c r="S13" s="21"/>
      <c r="T13" s="21"/>
      <c r="U13" s="21"/>
      <c r="V13" s="22"/>
      <c r="W13" s="21"/>
      <c r="X13" s="22"/>
      <c r="Y13" s="22"/>
      <c r="Z13" s="21"/>
    </row>
    <row r="14" spans="1:26" ht="22.5">
      <c r="A14" s="23" t="s">
        <v>2620</v>
      </c>
      <c r="B14" s="24" t="s">
        <v>1377</v>
      </c>
      <c r="C14" s="24"/>
      <c r="D14" s="24"/>
      <c r="E14" s="25" t="str">
        <f t="shared" si="0"/>
        <v>52</v>
      </c>
      <c r="F14" s="25" t="s">
        <v>2256</v>
      </c>
      <c r="G14" s="34">
        <v>2</v>
      </c>
      <c r="H14" s="34" t="s">
        <v>2607</v>
      </c>
      <c r="I14" s="26" t="str">
        <f>IF(ISBLANK(F14),"",SUBSTITUTE(MID(F14,2,64),".",""))</f>
        <v>52 tabular listing of all clinical studies</v>
      </c>
      <c r="J14" s="32" t="s">
        <v>2621</v>
      </c>
      <c r="K14" s="32" t="s">
        <v>2622</v>
      </c>
      <c r="L14" s="27"/>
      <c r="M14" s="28"/>
      <c r="N14" s="29"/>
      <c r="O14" s="28"/>
      <c r="P14" s="28"/>
      <c r="Q14" s="28"/>
      <c r="R14" s="27"/>
      <c r="S14" s="28"/>
      <c r="T14" s="28"/>
      <c r="U14" s="28"/>
      <c r="V14" s="30"/>
      <c r="W14" s="28"/>
      <c r="X14" s="30"/>
      <c r="Y14" s="30"/>
      <c r="Z14" s="28"/>
    </row>
    <row r="15" spans="1:26">
      <c r="A15" s="676" t="s">
        <v>1380</v>
      </c>
      <c r="B15" s="676"/>
      <c r="C15" s="676"/>
      <c r="D15" s="676"/>
      <c r="E15" s="676"/>
      <c r="F15" s="676"/>
      <c r="G15" s="676"/>
      <c r="H15" s="676"/>
      <c r="I15" s="676"/>
      <c r="J15" s="17"/>
      <c r="K15" s="17"/>
      <c r="L15" s="18"/>
      <c r="M15" s="19"/>
      <c r="N15" s="20"/>
      <c r="O15" s="21"/>
      <c r="P15" s="21"/>
      <c r="Q15" s="21"/>
      <c r="R15" s="18"/>
      <c r="S15" s="21"/>
      <c r="T15" s="21"/>
      <c r="U15" s="21"/>
      <c r="V15" s="22"/>
      <c r="W15" s="21"/>
      <c r="X15" s="22"/>
      <c r="Y15" s="22"/>
      <c r="Z15" s="21"/>
    </row>
    <row r="16" spans="1:26">
      <c r="A16" s="676" t="s">
        <v>2623</v>
      </c>
      <c r="B16" s="676"/>
      <c r="C16" s="676"/>
      <c r="D16" s="676"/>
      <c r="E16" s="676"/>
      <c r="F16" s="676"/>
      <c r="G16" s="676"/>
      <c r="H16" s="676"/>
      <c r="I16" s="676"/>
      <c r="J16" s="17"/>
      <c r="K16" s="17"/>
      <c r="L16" s="18"/>
      <c r="M16" s="19"/>
      <c r="N16" s="20"/>
      <c r="O16" s="21"/>
      <c r="P16" s="21"/>
      <c r="Q16" s="21"/>
      <c r="R16" s="18"/>
      <c r="S16" s="21"/>
      <c r="T16" s="21"/>
      <c r="U16" s="21"/>
      <c r="V16" s="22"/>
      <c r="W16" s="21"/>
      <c r="X16" s="22"/>
      <c r="Y16" s="22"/>
      <c r="Z16" s="21"/>
    </row>
    <row r="17" spans="1:26">
      <c r="A17" s="676" t="s">
        <v>2624</v>
      </c>
      <c r="B17" s="676"/>
      <c r="C17" s="676"/>
      <c r="D17" s="676"/>
      <c r="E17" s="676"/>
      <c r="F17" s="676"/>
      <c r="G17" s="676"/>
      <c r="H17" s="676"/>
      <c r="I17" s="676"/>
      <c r="J17" s="17"/>
      <c r="K17" s="17"/>
      <c r="L17" s="18"/>
      <c r="M17" s="19"/>
      <c r="N17" s="20"/>
      <c r="O17" s="21"/>
      <c r="P17" s="21"/>
      <c r="Q17" s="21"/>
      <c r="R17" s="18"/>
      <c r="S17" s="21"/>
      <c r="T17" s="21"/>
      <c r="U17" s="21"/>
      <c r="V17" s="22"/>
      <c r="W17" s="21"/>
      <c r="X17" s="22"/>
      <c r="Y17" s="22"/>
      <c r="Z17" s="21"/>
    </row>
    <row r="18" spans="1:26">
      <c r="A18" s="33" t="str">
        <f t="shared" ref="A18:A20" si="2">IF(ISBLANK(B18),"",IF(ISBLANK(D18),CONCATENATE(SUBSTITUTE(MID(B18,5,64),".",""),"-",C18),CONCATENATE(SUBSTITUTE(MID(B18,5,64),".",""),"-",C18,".",D18)))</f>
        <v/>
      </c>
      <c r="B18" s="24"/>
      <c r="C18" s="24">
        <v>1</v>
      </c>
      <c r="D18" s="24"/>
      <c r="E18" s="25" t="str">
        <f t="shared" ref="E18:E20" si="3">IF(ISBLANK(B18),"",SUBSTITUTE(MID(B18,5,12),".",""))</f>
        <v/>
      </c>
      <c r="F18" s="25" t="s">
        <v>271</v>
      </c>
      <c r="G18" s="34"/>
      <c r="H18" s="34"/>
      <c r="I18" s="26" t="str">
        <f>IF(ISBLANK(B18),"",IF(ISBLANK(D18),CONCATENATE(SUBSTITUTE(MID(B18,5,64),".",""),"-",C18,"; ",M18,"; ",R18),CONCATENATE(SUBSTITUTE(MID(B18,5,64),".",""),"-",C18,".",D18,"; ",M18,"; ",R18)))</f>
        <v/>
      </c>
      <c r="J18" s="26" t="str">
        <f>IF(ISBLANK(B18),"",CONCATENATE(A18,"-",L18,".pdf"))</f>
        <v/>
      </c>
      <c r="K18" s="32"/>
      <c r="L18" s="27"/>
      <c r="M18" s="34"/>
      <c r="N18" s="35"/>
      <c r="O18" s="28"/>
      <c r="P18" s="28"/>
      <c r="Q18" s="36"/>
      <c r="R18" s="37" t="s">
        <v>271</v>
      </c>
      <c r="S18" s="28"/>
      <c r="T18" s="28"/>
      <c r="U18" s="28"/>
      <c r="V18" s="30"/>
      <c r="W18" s="28"/>
      <c r="X18" s="30"/>
      <c r="Y18" s="30"/>
      <c r="Z18" s="28"/>
    </row>
    <row r="19" spans="1:26">
      <c r="A19" s="33" t="str">
        <f t="shared" si="2"/>
        <v/>
      </c>
      <c r="B19" s="24"/>
      <c r="C19" s="24">
        <v>2</v>
      </c>
      <c r="D19" s="24"/>
      <c r="E19" s="25" t="str">
        <f t="shared" si="3"/>
        <v/>
      </c>
      <c r="F19" s="25" t="s">
        <v>271</v>
      </c>
      <c r="G19" s="34"/>
      <c r="H19" s="34"/>
      <c r="I19" s="26" t="str">
        <f>IF(ISBLANK(B19),"",IF(ISBLANK(D19),CONCATENATE(SUBSTITUTE(MID(B19,5,64),".",""),"-",C19,"; ",M19,"; ",R19),CONCATENATE(SUBSTITUTE(MID(B19,5,64),".",""),"-",C19,".",D19,"; ",M19,"; ",R19)))</f>
        <v/>
      </c>
      <c r="J19" s="26" t="str">
        <f>IF(ISBLANK(B19),"",CONCATENATE(A19,"-",L19,".pdf"))</f>
        <v/>
      </c>
      <c r="K19" s="32"/>
      <c r="L19" s="27"/>
      <c r="M19" s="34"/>
      <c r="N19" s="35"/>
      <c r="O19" s="28"/>
      <c r="P19" s="28"/>
      <c r="Q19" s="36"/>
      <c r="R19" s="37" t="s">
        <v>271</v>
      </c>
      <c r="S19" s="28"/>
      <c r="T19" s="28"/>
      <c r="U19" s="28"/>
      <c r="V19" s="30"/>
      <c r="W19" s="28"/>
      <c r="X19" s="30"/>
      <c r="Y19" s="30"/>
      <c r="Z19" s="28"/>
    </row>
    <row r="20" spans="1:26">
      <c r="A20" s="33" t="str">
        <f t="shared" si="2"/>
        <v/>
      </c>
      <c r="B20" s="24"/>
      <c r="C20" s="24">
        <v>3</v>
      </c>
      <c r="D20" s="24"/>
      <c r="E20" s="25" t="str">
        <f t="shared" si="3"/>
        <v/>
      </c>
      <c r="F20" s="25" t="s">
        <v>271</v>
      </c>
      <c r="G20" s="34"/>
      <c r="H20" s="34"/>
      <c r="I20" s="26" t="str">
        <f>IF(ISBLANK(B20),"",IF(ISBLANK(D20),CONCATENATE(SUBSTITUTE(MID(B20,5,64),".",""),"-",C20,"; ",M20,"; ",R20),CONCATENATE(SUBSTITUTE(MID(B20,5,64),".",""),"-",C20,".",D20,"; ",M20,"; ",R20)))</f>
        <v/>
      </c>
      <c r="J20" s="26" t="str">
        <f>IF(ISBLANK(B20),"",CONCATENATE(A20,"-",L20,".pdf"))</f>
        <v/>
      </c>
      <c r="K20" s="32"/>
      <c r="L20" s="27"/>
      <c r="M20" s="34"/>
      <c r="N20" s="35"/>
      <c r="O20" s="28"/>
      <c r="P20" s="28"/>
      <c r="Q20" s="36"/>
      <c r="R20" s="37" t="s">
        <v>271</v>
      </c>
      <c r="S20" s="28"/>
      <c r="T20" s="28"/>
      <c r="U20" s="28"/>
      <c r="V20" s="30"/>
      <c r="W20" s="28"/>
      <c r="X20" s="30"/>
      <c r="Y20" s="30"/>
      <c r="Z20" s="28"/>
    </row>
    <row r="21" spans="1:26">
      <c r="A21" s="676" t="s">
        <v>2625</v>
      </c>
      <c r="B21" s="676"/>
      <c r="C21" s="676"/>
      <c r="D21" s="676"/>
      <c r="E21" s="676"/>
      <c r="F21" s="676"/>
      <c r="G21" s="676"/>
      <c r="H21" s="676"/>
      <c r="I21" s="676"/>
      <c r="J21" s="17"/>
      <c r="K21" s="17"/>
      <c r="L21" s="18"/>
      <c r="M21" s="19"/>
      <c r="N21" s="20"/>
      <c r="O21" s="21"/>
      <c r="P21" s="21"/>
      <c r="Q21" s="21"/>
      <c r="R21" s="18"/>
      <c r="S21" s="21"/>
      <c r="T21" s="21"/>
      <c r="U21" s="21"/>
      <c r="V21" s="22"/>
      <c r="W21" s="21"/>
      <c r="X21" s="22"/>
      <c r="Y21" s="22"/>
      <c r="Z21" s="21"/>
    </row>
    <row r="22" spans="1:26">
      <c r="A22" s="33" t="str">
        <f t="shared" ref="A22:A24" si="4">IF(ISBLANK(B22),"",IF(ISBLANK(D22),CONCATENATE(SUBSTITUTE(MID(B22,5,64),".",""),"-",C22),CONCATENATE(SUBSTITUTE(MID(B22,5,64),".",""),"-",C22,".",D22)))</f>
        <v/>
      </c>
      <c r="B22" s="24"/>
      <c r="C22" s="24">
        <v>1</v>
      </c>
      <c r="D22" s="24"/>
      <c r="E22" s="25" t="str">
        <f t="shared" ref="E22:E24" si="5">IF(ISBLANK(B22),"",SUBSTITUTE(MID(B22,5,12),".",""))</f>
        <v/>
      </c>
      <c r="F22" s="25" t="s">
        <v>271</v>
      </c>
      <c r="G22" s="34"/>
      <c r="H22" s="34"/>
      <c r="I22" s="26" t="str">
        <f>IF(ISBLANK(B22),"",IF(ISBLANK(D22),CONCATENATE(SUBSTITUTE(MID(B22,5,64),".",""),"-",C22,"; ",M22,"; ",R22),CONCATENATE(SUBSTITUTE(MID(B22,5,64),".",""),"-",C22,".",D22,"; ",M22,"; ",R22)))</f>
        <v/>
      </c>
      <c r="J22" s="26" t="str">
        <f>IF(ISBLANK(B22),"",CONCATENATE(A22,"-",L22,".pdf"))</f>
        <v/>
      </c>
      <c r="K22" s="32"/>
      <c r="L22" s="27" t="str">
        <f t="shared" ref="L22:L24" si="6">IF(ISBLANK(M22),"",LOWER(M22))</f>
        <v/>
      </c>
      <c r="M22" s="34"/>
      <c r="N22" s="35"/>
      <c r="O22" s="28"/>
      <c r="P22" s="28"/>
      <c r="Q22" s="36"/>
      <c r="R22" s="37" t="s">
        <v>271</v>
      </c>
      <c r="S22" s="28"/>
      <c r="T22" s="28"/>
      <c r="U22" s="28"/>
      <c r="V22" s="30"/>
      <c r="W22" s="28"/>
      <c r="X22" s="30"/>
      <c r="Y22" s="30"/>
      <c r="Z22" s="28"/>
    </row>
    <row r="23" spans="1:26">
      <c r="A23" s="33" t="str">
        <f t="shared" si="4"/>
        <v/>
      </c>
      <c r="B23" s="24"/>
      <c r="C23" s="24">
        <v>2</v>
      </c>
      <c r="D23" s="24"/>
      <c r="E23" s="25" t="str">
        <f t="shared" si="5"/>
        <v/>
      </c>
      <c r="F23" s="25" t="s">
        <v>271</v>
      </c>
      <c r="G23" s="34"/>
      <c r="H23" s="34"/>
      <c r="I23" s="26" t="str">
        <f>IF(ISBLANK(B23),"",IF(ISBLANK(D23),CONCATENATE(SUBSTITUTE(MID(B23,5,64),".",""),"-",C23,"; ",M23,"; ",R23),CONCATENATE(SUBSTITUTE(MID(B23,5,64),".",""),"-",C23,".",D23,"; ",M23,"; ",R23)))</f>
        <v/>
      </c>
      <c r="J23" s="26" t="str">
        <f>IF(ISBLANK(B23),"",CONCATENATE(A23,"-",L23,".pdf"))</f>
        <v/>
      </c>
      <c r="K23" s="32"/>
      <c r="L23" s="27" t="str">
        <f t="shared" si="6"/>
        <v/>
      </c>
      <c r="M23" s="34"/>
      <c r="N23" s="35"/>
      <c r="O23" s="28"/>
      <c r="P23" s="28"/>
      <c r="Q23" s="36"/>
      <c r="R23" s="37" t="s">
        <v>271</v>
      </c>
      <c r="S23" s="28"/>
      <c r="T23" s="28"/>
      <c r="U23" s="28"/>
      <c r="V23" s="30"/>
      <c r="W23" s="28"/>
      <c r="X23" s="30"/>
      <c r="Y23" s="30"/>
      <c r="Z23" s="28"/>
    </row>
    <row r="24" spans="1:26">
      <c r="A24" s="33" t="str">
        <f t="shared" si="4"/>
        <v/>
      </c>
      <c r="B24" s="24"/>
      <c r="C24" s="24">
        <v>3</v>
      </c>
      <c r="D24" s="24"/>
      <c r="E24" s="25" t="str">
        <f t="shared" si="5"/>
        <v/>
      </c>
      <c r="F24" s="25" t="s">
        <v>271</v>
      </c>
      <c r="G24" s="34"/>
      <c r="H24" s="34"/>
      <c r="I24" s="26" t="str">
        <f>IF(ISBLANK(B24),"",IF(ISBLANK(D24),CONCATENATE(SUBSTITUTE(MID(B24,5,64),".",""),"-",C24,"; ",M24,"; ",R24),CONCATENATE(SUBSTITUTE(MID(B24,5,64),".",""),"-",C24,".",D24,"; ",M24,"; ",R24)))</f>
        <v/>
      </c>
      <c r="J24" s="26" t="str">
        <f>IF(ISBLANK(B24),"",CONCATENATE(A24,"-",L24,".pdf"))</f>
        <v/>
      </c>
      <c r="K24" s="32"/>
      <c r="L24" s="27" t="str">
        <f t="shared" si="6"/>
        <v/>
      </c>
      <c r="M24" s="34"/>
      <c r="N24" s="35"/>
      <c r="O24" s="28"/>
      <c r="P24" s="28"/>
      <c r="Q24" s="36"/>
      <c r="R24" s="37" t="s">
        <v>271</v>
      </c>
      <c r="S24" s="28"/>
      <c r="T24" s="28"/>
      <c r="U24" s="28"/>
      <c r="V24" s="30"/>
      <c r="W24" s="28"/>
      <c r="X24" s="30"/>
      <c r="Y24" s="30"/>
      <c r="Z24" s="28"/>
    </row>
    <row r="25" spans="1:26">
      <c r="A25" s="676" t="s">
        <v>2626</v>
      </c>
      <c r="B25" s="676"/>
      <c r="C25" s="676"/>
      <c r="D25" s="676"/>
      <c r="E25" s="676"/>
      <c r="F25" s="676"/>
      <c r="G25" s="676"/>
      <c r="H25" s="676"/>
      <c r="I25" s="676"/>
      <c r="J25" s="17"/>
      <c r="K25" s="17"/>
      <c r="L25" s="18"/>
      <c r="M25" s="19"/>
      <c r="N25" s="20"/>
      <c r="O25" s="21"/>
      <c r="P25" s="21"/>
      <c r="Q25" s="21"/>
      <c r="R25" s="18"/>
      <c r="S25" s="21"/>
      <c r="T25" s="21"/>
      <c r="U25" s="21"/>
      <c r="V25" s="22"/>
      <c r="W25" s="21"/>
      <c r="X25" s="22"/>
      <c r="Y25" s="22"/>
      <c r="Z25" s="21"/>
    </row>
    <row r="26" spans="1:26">
      <c r="A26" s="33" t="str">
        <f t="shared" ref="A26:A28" si="7">IF(ISBLANK(B26),"",IF(ISBLANK(D26),CONCATENATE(SUBSTITUTE(MID(B26,5,64),".",""),"-",C26),CONCATENATE(SUBSTITUTE(MID(B26,5,64),".",""),"-",C26,".",D26)))</f>
        <v/>
      </c>
      <c r="B26" s="24"/>
      <c r="C26" s="24">
        <v>1</v>
      </c>
      <c r="D26" s="24"/>
      <c r="E26" s="25" t="str">
        <f t="shared" ref="E26:E28" si="8">IF(ISBLANK(B26),"",SUBSTITUTE(MID(B26,5,12),".",""))</f>
        <v/>
      </c>
      <c r="F26" s="25" t="s">
        <v>271</v>
      </c>
      <c r="G26" s="34"/>
      <c r="H26" s="34"/>
      <c r="I26" s="26" t="str">
        <f>IF(ISBLANK(B26),"",IF(ISBLANK(D26),CONCATENATE(SUBSTITUTE(MID(B26,5,64),".",""),"-",C26,"; ",M26,"; ",R26),CONCATENATE(SUBSTITUTE(MID(B26,5,64),".",""),"-",C26,".",D26,"; ",M26,"; ",R26)))</f>
        <v/>
      </c>
      <c r="J26" s="26" t="str">
        <f>IF(ISBLANK(B26),"",CONCATENATE(A26,"-",L26,".pdf"))</f>
        <v/>
      </c>
      <c r="K26" s="32"/>
      <c r="L26" s="27" t="str">
        <f t="shared" ref="L26:L28" si="9">IF(ISBLANK(M26),"",LOWER(M26))</f>
        <v/>
      </c>
      <c r="M26" s="34"/>
      <c r="N26" s="35"/>
      <c r="O26" s="28"/>
      <c r="P26" s="28"/>
      <c r="Q26" s="36"/>
      <c r="R26" s="37" t="s">
        <v>271</v>
      </c>
      <c r="S26" s="28"/>
      <c r="T26" s="28"/>
      <c r="U26" s="28"/>
      <c r="V26" s="30"/>
      <c r="W26" s="28"/>
      <c r="X26" s="30"/>
      <c r="Y26" s="30"/>
      <c r="Z26" s="28"/>
    </row>
    <row r="27" spans="1:26">
      <c r="A27" s="33" t="str">
        <f t="shared" si="7"/>
        <v/>
      </c>
      <c r="B27" s="24"/>
      <c r="C27" s="24">
        <v>2</v>
      </c>
      <c r="D27" s="24"/>
      <c r="E27" s="25" t="str">
        <f t="shared" si="8"/>
        <v/>
      </c>
      <c r="F27" s="25" t="s">
        <v>271</v>
      </c>
      <c r="G27" s="34"/>
      <c r="H27" s="34"/>
      <c r="I27" s="26" t="str">
        <f>IF(ISBLANK(B27),"",IF(ISBLANK(D27),CONCATENATE(SUBSTITUTE(MID(B27,5,64),".",""),"-",C27,"; ",M27,"; ",R27),CONCATENATE(SUBSTITUTE(MID(B27,5,64),".",""),"-",C27,".",D27,"; ",M27,"; ",R27)))</f>
        <v/>
      </c>
      <c r="J27" s="26" t="str">
        <f>IF(ISBLANK(B27),"",CONCATENATE(A27,"-",L27,".pdf"))</f>
        <v/>
      </c>
      <c r="K27" s="32"/>
      <c r="L27" s="27" t="str">
        <f t="shared" si="9"/>
        <v/>
      </c>
      <c r="M27" s="34"/>
      <c r="N27" s="35"/>
      <c r="O27" s="28"/>
      <c r="P27" s="28"/>
      <c r="Q27" s="36"/>
      <c r="R27" s="37" t="s">
        <v>271</v>
      </c>
      <c r="S27" s="28"/>
      <c r="T27" s="28"/>
      <c r="U27" s="28"/>
      <c r="V27" s="30"/>
      <c r="W27" s="28"/>
      <c r="X27" s="30"/>
      <c r="Y27" s="30"/>
      <c r="Z27" s="28"/>
    </row>
    <row r="28" spans="1:26">
      <c r="A28" s="33" t="str">
        <f t="shared" si="7"/>
        <v/>
      </c>
      <c r="B28" s="24"/>
      <c r="C28" s="24">
        <v>3</v>
      </c>
      <c r="D28" s="24"/>
      <c r="E28" s="25" t="str">
        <f t="shared" si="8"/>
        <v/>
      </c>
      <c r="F28" s="25" t="s">
        <v>271</v>
      </c>
      <c r="G28" s="34"/>
      <c r="H28" s="34"/>
      <c r="I28" s="26" t="str">
        <f>IF(ISBLANK(B28),"",IF(ISBLANK(D28),CONCATENATE(SUBSTITUTE(MID(B28,5,64),".",""),"-",C28,"; ",M28,"; ",R28),CONCATENATE(SUBSTITUTE(MID(B28,5,64),".",""),"-",C28,".",D28,"; ",M28,"; ",R28)))</f>
        <v/>
      </c>
      <c r="J28" s="26" t="str">
        <f>IF(ISBLANK(B28),"",CONCATENATE(A28,"-",L28,".pdf"))</f>
        <v/>
      </c>
      <c r="K28" s="32"/>
      <c r="L28" s="27" t="str">
        <f t="shared" si="9"/>
        <v/>
      </c>
      <c r="M28" s="34"/>
      <c r="N28" s="35"/>
      <c r="O28" s="28"/>
      <c r="P28" s="28"/>
      <c r="Q28" s="36"/>
      <c r="R28" s="37" t="s">
        <v>271</v>
      </c>
      <c r="S28" s="28"/>
      <c r="T28" s="28"/>
      <c r="U28" s="28"/>
      <c r="V28" s="30"/>
      <c r="W28" s="28"/>
      <c r="X28" s="30"/>
      <c r="Y28" s="30"/>
      <c r="Z28" s="28"/>
    </row>
    <row r="29" spans="1:26">
      <c r="A29" s="676" t="s">
        <v>2627</v>
      </c>
      <c r="B29" s="676"/>
      <c r="C29" s="676"/>
      <c r="D29" s="676"/>
      <c r="E29" s="676"/>
      <c r="F29" s="676"/>
      <c r="G29" s="676"/>
      <c r="H29" s="676"/>
      <c r="I29" s="676"/>
      <c r="J29" s="17"/>
      <c r="K29" s="17"/>
      <c r="L29" s="18"/>
      <c r="M29" s="19"/>
      <c r="N29" s="20"/>
      <c r="O29" s="21"/>
      <c r="P29" s="21"/>
      <c r="Q29" s="21"/>
      <c r="R29" s="18"/>
      <c r="S29" s="21"/>
      <c r="T29" s="21"/>
      <c r="U29" s="21"/>
      <c r="V29" s="22"/>
      <c r="W29" s="21"/>
      <c r="X29" s="22"/>
      <c r="Y29" s="22"/>
      <c r="Z29" s="21"/>
    </row>
    <row r="30" spans="1:26" ht="22.5">
      <c r="A30" s="33" t="str">
        <f t="shared" ref="A30:A34" si="10">IF(ISBLANK(B30),"",IF(ISBLANK(D30),CONCATENATE(SUBSTITUTE(MID(B30,5,64),".",""),"-",C30),CONCATENATE(SUBSTITUTE(MID(B30,5,64),".",""),"-",C30,".",D30)))</f>
        <v>5314-1</v>
      </c>
      <c r="B30" s="24" t="s">
        <v>1399</v>
      </c>
      <c r="C30" s="24">
        <v>1</v>
      </c>
      <c r="D30" s="24"/>
      <c r="E30" s="25" t="str">
        <f t="shared" ref="E30:E34" si="11">IF(ISBLANK(B30),"",SUBSTITUTE(MID(B30,5,12),".",""))</f>
        <v>5314</v>
      </c>
      <c r="F30" s="25" t="s">
        <v>2261</v>
      </c>
      <c r="G30" s="34">
        <v>2</v>
      </c>
      <c r="H30" s="34" t="s">
        <v>2607</v>
      </c>
      <c r="I30" s="26" t="str">
        <f>IF(ISBLANK(B30),"",IF(ISBLANK(D30),CONCATENATE(SUBSTITUTE(MID(B30,5,64),".",""),"-",C30,"; ",M30,"; ",R30),CONCATENATE(SUBSTITUTE(MID(B30,5,64),".",""),"-",C30,".",D30,"; ",M30,"; ",R30)))</f>
        <v>5314-1; GHIBLI-001; assay validation</v>
      </c>
      <c r="J30" s="26" t="str">
        <f>IF(ISBLANK(B30),"",CONCATENATE(A30,"-",L30,".pdf"))</f>
        <v>5314-1-ghibli-001.pdf</v>
      </c>
      <c r="K30" s="32" t="s">
        <v>2628</v>
      </c>
      <c r="L30" s="27" t="str">
        <f>IF(ISBLANK(M30),"",LOWER(M30))</f>
        <v>ghibli-001</v>
      </c>
      <c r="M30" s="34" t="s">
        <v>2629</v>
      </c>
      <c r="N30" s="35" t="s">
        <v>2630</v>
      </c>
      <c r="O30" s="28"/>
      <c r="P30" s="28"/>
      <c r="Q30" s="36" t="s">
        <v>1405</v>
      </c>
      <c r="R30" s="37" t="s">
        <v>2395</v>
      </c>
      <c r="S30" s="28"/>
      <c r="T30" s="28"/>
      <c r="U30" s="28"/>
      <c r="V30" s="30"/>
      <c r="W30" s="28"/>
      <c r="X30" s="30"/>
      <c r="Y30" s="30"/>
      <c r="Z30" s="28"/>
    </row>
    <row r="31" spans="1:26" ht="33.75">
      <c r="A31" s="33" t="str">
        <f t="shared" si="10"/>
        <v>5314-2</v>
      </c>
      <c r="B31" s="24" t="s">
        <v>1399</v>
      </c>
      <c r="C31" s="24">
        <v>2</v>
      </c>
      <c r="D31" s="24"/>
      <c r="E31" s="25" t="str">
        <f t="shared" si="11"/>
        <v>5314</v>
      </c>
      <c r="F31" s="25" t="s">
        <v>2261</v>
      </c>
      <c r="G31" s="34">
        <v>2</v>
      </c>
      <c r="H31" s="34" t="s">
        <v>2607</v>
      </c>
      <c r="I31" s="26" t="str">
        <f>IF(ISBLANK(B31),"",IF(ISBLANK(D31),CONCATENATE(SUBSTITUTE(MID(B31,5,64),".",""),"-",C31,"; ",M31,"; ",R31),CONCATENATE(SUBSTITUTE(MID(B31,5,64),".",""),"-",C31,".",D31,"; ",M31,"; ",R31)))</f>
        <v>5314-2; GHIBLI-002; assay validation</v>
      </c>
      <c r="J31" s="26" t="str">
        <f>IF(ISBLANK(B31),"",CONCATENATE(A31,"-",L31,".pdf"))</f>
        <v>5314-2-ghibli-002.pdf</v>
      </c>
      <c r="K31" s="32" t="s">
        <v>2628</v>
      </c>
      <c r="L31" s="27" t="str">
        <f t="shared" ref="L31:L34" si="12">IF(ISBLANK(M31),"",LOWER(M31))</f>
        <v>ghibli-002</v>
      </c>
      <c r="M31" s="34" t="s">
        <v>2631</v>
      </c>
      <c r="N31" s="35" t="s">
        <v>2632</v>
      </c>
      <c r="O31" s="28"/>
      <c r="P31" s="28"/>
      <c r="Q31" s="36" t="s">
        <v>1405</v>
      </c>
      <c r="R31" s="37" t="s">
        <v>2395</v>
      </c>
      <c r="S31" s="28"/>
      <c r="T31" s="28"/>
      <c r="U31" s="28"/>
      <c r="V31" s="30"/>
      <c r="W31" s="28"/>
      <c r="X31" s="30"/>
      <c r="Y31" s="30"/>
      <c r="Z31" s="28"/>
    </row>
    <row r="32" spans="1:26" ht="33.75">
      <c r="A32" s="33" t="str">
        <f t="shared" si="10"/>
        <v>5314-3</v>
      </c>
      <c r="B32" s="24" t="s">
        <v>1399</v>
      </c>
      <c r="C32" s="24">
        <v>3</v>
      </c>
      <c r="D32" s="24"/>
      <c r="E32" s="25" t="str">
        <f t="shared" si="11"/>
        <v>5314</v>
      </c>
      <c r="F32" s="25" t="s">
        <v>2261</v>
      </c>
      <c r="G32" s="34">
        <v>2</v>
      </c>
      <c r="H32" s="34" t="s">
        <v>2607</v>
      </c>
      <c r="I32" s="26" t="str">
        <f>IF(ISBLANK(B32),"",IF(ISBLANK(D32),CONCATENATE(SUBSTITUTE(MID(B32,5,64),".",""),"-",C32,"; ",M32,"; ",R32),CONCATENATE(SUBSTITUTE(MID(B32,5,64),".",""),"-",C32,".",D32,"; ",M32,"; ",R32)))</f>
        <v>5314-3; GHIBLI-003; assay validation</v>
      </c>
      <c r="J32" s="26" t="str">
        <f>IF(ISBLANK(B32),"",CONCATENATE(A32,"-",L32,".pdf"))</f>
        <v>5314-3-ghibli-003.pdf</v>
      </c>
      <c r="K32" s="32" t="s">
        <v>2628</v>
      </c>
      <c r="L32" s="27" t="str">
        <f t="shared" si="12"/>
        <v>ghibli-003</v>
      </c>
      <c r="M32" s="34" t="s">
        <v>2633</v>
      </c>
      <c r="N32" s="35" t="s">
        <v>2634</v>
      </c>
      <c r="O32" s="28"/>
      <c r="P32" s="28"/>
      <c r="Q32" s="36" t="s">
        <v>1405</v>
      </c>
      <c r="R32" s="37" t="s">
        <v>2395</v>
      </c>
      <c r="S32" s="28"/>
      <c r="T32" s="28"/>
      <c r="U32" s="28"/>
      <c r="V32" s="30"/>
      <c r="W32" s="28"/>
      <c r="X32" s="30"/>
      <c r="Y32" s="30"/>
      <c r="Z32" s="28"/>
    </row>
    <row r="33" spans="1:26" ht="33.75">
      <c r="A33" s="33" t="str">
        <f t="shared" si="10"/>
        <v>5314-4</v>
      </c>
      <c r="B33" s="24" t="s">
        <v>1399</v>
      </c>
      <c r="C33" s="24">
        <v>4</v>
      </c>
      <c r="D33" s="24"/>
      <c r="E33" s="25" t="str">
        <f t="shared" si="11"/>
        <v>5314</v>
      </c>
      <c r="F33" s="25" t="s">
        <v>2261</v>
      </c>
      <c r="G33" s="34">
        <v>2</v>
      </c>
      <c r="H33" s="34" t="s">
        <v>2607</v>
      </c>
      <c r="I33" s="26" t="str">
        <f>IF(ISBLANK(B33),"",IF(ISBLANK(D33),CONCATENATE(SUBSTITUTE(MID(B33,5,64),".",""),"-",C33,"; ",M33,"; ",R33),CONCATENATE(SUBSTITUTE(MID(B33,5,64),".",""),"-",C33,".",D33,"; ",M33,"; ",R33)))</f>
        <v>5314-4; GHIBLI-004; assay validation</v>
      </c>
      <c r="J33" s="26" t="str">
        <f>IF(ISBLANK(B33),"",CONCATENATE(A33,"-",L33,".pdf"))</f>
        <v>5314-4-ghibli-004.pdf</v>
      </c>
      <c r="K33" s="32" t="s">
        <v>2628</v>
      </c>
      <c r="L33" s="27" t="str">
        <f t="shared" si="12"/>
        <v>ghibli-004</v>
      </c>
      <c r="M33" s="34" t="s">
        <v>2635</v>
      </c>
      <c r="N33" s="35" t="s">
        <v>2636</v>
      </c>
      <c r="O33" s="28"/>
      <c r="P33" s="28"/>
      <c r="Q33" s="36" t="s">
        <v>1405</v>
      </c>
      <c r="R33" s="37" t="s">
        <v>2395</v>
      </c>
      <c r="S33" s="28"/>
      <c r="T33" s="28"/>
      <c r="U33" s="28"/>
      <c r="V33" s="30"/>
      <c r="W33" s="28"/>
      <c r="X33" s="30"/>
      <c r="Y33" s="30"/>
      <c r="Z33" s="28"/>
    </row>
    <row r="34" spans="1:26" ht="33.75">
      <c r="A34" s="33" t="str">
        <f t="shared" si="10"/>
        <v>5314-5</v>
      </c>
      <c r="B34" s="24" t="s">
        <v>1399</v>
      </c>
      <c r="C34" s="24">
        <v>5</v>
      </c>
      <c r="D34" s="24"/>
      <c r="E34" s="25" t="str">
        <f t="shared" si="11"/>
        <v>5314</v>
      </c>
      <c r="F34" s="25" t="s">
        <v>2261</v>
      </c>
      <c r="G34" s="34">
        <v>2</v>
      </c>
      <c r="H34" s="34" t="s">
        <v>2607</v>
      </c>
      <c r="I34" s="26" t="str">
        <f>IF(ISBLANK(B34),"",IF(ISBLANK(D34),CONCATENATE(SUBSTITUTE(MID(B34,5,64),".",""),"-",C34,"; ",M34,"; ",R34),CONCATENATE(SUBSTITUTE(MID(B34,5,64),".",""),"-",C34,".",D34,"; ",M34,"; ",R34)))</f>
        <v>5314-5; GHIBLI-005; assay validation</v>
      </c>
      <c r="J34" s="26" t="str">
        <f>IF(ISBLANK(B34),"",CONCATENATE(A34,"-",L34,".pdf"))</f>
        <v>5314-5-ghibli-005.pdf</v>
      </c>
      <c r="K34" s="32" t="s">
        <v>2628</v>
      </c>
      <c r="L34" s="27" t="str">
        <f t="shared" si="12"/>
        <v>ghibli-005</v>
      </c>
      <c r="M34" s="34" t="s">
        <v>2637</v>
      </c>
      <c r="N34" s="35" t="s">
        <v>2638</v>
      </c>
      <c r="O34" s="28"/>
      <c r="P34" s="28"/>
      <c r="Q34" s="36" t="s">
        <v>1405</v>
      </c>
      <c r="R34" s="37" t="s">
        <v>2395</v>
      </c>
      <c r="S34" s="28"/>
      <c r="T34" s="28"/>
      <c r="U34" s="28"/>
      <c r="V34" s="30"/>
      <c r="W34" s="28"/>
      <c r="X34" s="30"/>
      <c r="Y34" s="30"/>
      <c r="Z34" s="28"/>
    </row>
    <row r="35" spans="1:26">
      <c r="A35" s="676" t="s">
        <v>2639</v>
      </c>
      <c r="B35" s="676"/>
      <c r="C35" s="676"/>
      <c r="D35" s="676"/>
      <c r="E35" s="676"/>
      <c r="F35" s="676"/>
      <c r="G35" s="676"/>
      <c r="H35" s="676"/>
      <c r="I35" s="676"/>
      <c r="J35" s="17"/>
      <c r="K35" s="17"/>
      <c r="L35" s="18"/>
      <c r="M35" s="19"/>
      <c r="N35" s="20"/>
      <c r="O35" s="21"/>
      <c r="P35" s="21"/>
      <c r="Q35" s="21"/>
      <c r="R35" s="18"/>
      <c r="S35" s="21"/>
      <c r="T35" s="21"/>
      <c r="U35" s="21"/>
      <c r="V35" s="22"/>
      <c r="W35" s="21"/>
      <c r="X35" s="22"/>
      <c r="Y35" s="22"/>
      <c r="Z35" s="21"/>
    </row>
    <row r="36" spans="1:26">
      <c r="A36" s="676" t="s">
        <v>2640</v>
      </c>
      <c r="B36" s="676"/>
      <c r="C36" s="676"/>
      <c r="D36" s="676"/>
      <c r="E36" s="676"/>
      <c r="F36" s="676"/>
      <c r="G36" s="676"/>
      <c r="H36" s="676"/>
      <c r="I36" s="676"/>
      <c r="J36" s="17"/>
      <c r="K36" s="17"/>
      <c r="L36" s="18"/>
      <c r="M36" s="19"/>
      <c r="N36" s="20"/>
      <c r="O36" s="21"/>
      <c r="P36" s="21"/>
      <c r="Q36" s="21"/>
      <c r="R36" s="18"/>
      <c r="S36" s="21"/>
      <c r="T36" s="21"/>
      <c r="U36" s="21"/>
      <c r="V36" s="22"/>
      <c r="W36" s="21"/>
      <c r="X36" s="22"/>
      <c r="Y36" s="22"/>
      <c r="Z36" s="21"/>
    </row>
    <row r="37" spans="1:26">
      <c r="A37" s="33" t="str">
        <f t="shared" ref="A37:A39" si="13">IF(ISBLANK(B37),"",IF(ISBLANK(D37),CONCATENATE(SUBSTITUTE(MID(B37,5,64),".",""),"-",C37),CONCATENATE(SUBSTITUTE(MID(B37,5,64),".",""),"-",C37,".",D37)))</f>
        <v/>
      </c>
      <c r="B37" s="24"/>
      <c r="C37" s="24">
        <v>1</v>
      </c>
      <c r="D37" s="24"/>
      <c r="E37" s="25" t="str">
        <f t="shared" ref="E37:E39" si="14">IF(ISBLANK(B37),"",SUBSTITUTE(MID(B37,5,12),".",""))</f>
        <v/>
      </c>
      <c r="F37" s="25" t="s">
        <v>271</v>
      </c>
      <c r="G37" s="34"/>
      <c r="H37" s="34"/>
      <c r="I37" s="26" t="str">
        <f>IF(ISBLANK(B37),"",IF(ISBLANK(D37),CONCATENATE(SUBSTITUTE(MID(B37,5,64),".",""),"-",C37,"; ",M37,"; ",R37),CONCATENATE(SUBSTITUTE(MID(B37,5,64),".",""),"-",C37,".",D37,"; ",M37,"; ",R37)))</f>
        <v/>
      </c>
      <c r="J37" s="26" t="str">
        <f>IF(ISBLANK(B37),"",CONCATENATE(A37,"-",L37,".pdf"))</f>
        <v/>
      </c>
      <c r="K37" s="32"/>
      <c r="L37" s="27" t="str">
        <f t="shared" ref="L37:L39" si="15">IF(ISBLANK(M37),"",LOWER(M37))</f>
        <v/>
      </c>
      <c r="M37" s="34"/>
      <c r="N37" s="35"/>
      <c r="O37" s="28"/>
      <c r="P37" s="28"/>
      <c r="Q37" s="36"/>
      <c r="R37" s="37" t="s">
        <v>271</v>
      </c>
      <c r="S37" s="36"/>
      <c r="T37" s="34"/>
      <c r="U37" s="34"/>
      <c r="V37" s="38"/>
      <c r="W37" s="36"/>
      <c r="X37" s="38"/>
      <c r="Y37" s="38"/>
      <c r="Z37" s="34"/>
    </row>
    <row r="38" spans="1:26">
      <c r="A38" s="33" t="str">
        <f t="shared" si="13"/>
        <v/>
      </c>
      <c r="B38" s="24"/>
      <c r="C38" s="24">
        <v>2</v>
      </c>
      <c r="D38" s="24"/>
      <c r="E38" s="25" t="str">
        <f t="shared" si="14"/>
        <v/>
      </c>
      <c r="F38" s="25" t="s">
        <v>271</v>
      </c>
      <c r="G38" s="34"/>
      <c r="H38" s="34"/>
      <c r="I38" s="26" t="str">
        <f>IF(ISBLANK(B38),"",IF(ISBLANK(D38),CONCATENATE(SUBSTITUTE(MID(B38,5,64),".",""),"-",C38,"; ",M38,"; ",R38),CONCATENATE(SUBSTITUTE(MID(B38,5,64),".",""),"-",C38,".",D38,"; ",M38,"; ",R38)))</f>
        <v/>
      </c>
      <c r="J38" s="26" t="str">
        <f>IF(ISBLANK(B38),"",CONCATENATE(A38,"-",L38,".pdf"))</f>
        <v/>
      </c>
      <c r="K38" s="32"/>
      <c r="L38" s="27" t="str">
        <f t="shared" si="15"/>
        <v/>
      </c>
      <c r="M38" s="34"/>
      <c r="N38" s="35"/>
      <c r="O38" s="28"/>
      <c r="P38" s="28"/>
      <c r="Q38" s="36"/>
      <c r="R38" s="37" t="s">
        <v>271</v>
      </c>
      <c r="S38" s="36"/>
      <c r="T38" s="34"/>
      <c r="U38" s="34"/>
      <c r="V38" s="38"/>
      <c r="W38" s="36"/>
      <c r="X38" s="38"/>
      <c r="Y38" s="38"/>
      <c r="Z38" s="34"/>
    </row>
    <row r="39" spans="1:26">
      <c r="A39" s="33" t="str">
        <f t="shared" si="13"/>
        <v/>
      </c>
      <c r="B39" s="24"/>
      <c r="C39" s="24">
        <v>3</v>
      </c>
      <c r="D39" s="24"/>
      <c r="E39" s="25" t="str">
        <f t="shared" si="14"/>
        <v/>
      </c>
      <c r="F39" s="25" t="s">
        <v>271</v>
      </c>
      <c r="G39" s="34"/>
      <c r="H39" s="34"/>
      <c r="I39" s="26" t="str">
        <f>IF(ISBLANK(B39),"",IF(ISBLANK(D39),CONCATENATE(SUBSTITUTE(MID(B39,5,64),".",""),"-",C39,"; ",M39,"; ",R39),CONCATENATE(SUBSTITUTE(MID(B39,5,64),".",""),"-",C39,".",D39,"; ",M39,"; ",R39)))</f>
        <v/>
      </c>
      <c r="J39" s="26" t="str">
        <f>IF(ISBLANK(B39),"",CONCATENATE(A39,"-",L39,".pdf"))</f>
        <v/>
      </c>
      <c r="K39" s="32"/>
      <c r="L39" s="27" t="str">
        <f t="shared" si="15"/>
        <v/>
      </c>
      <c r="M39" s="34"/>
      <c r="N39" s="35"/>
      <c r="O39" s="28"/>
      <c r="P39" s="28"/>
      <c r="Q39" s="36"/>
      <c r="R39" s="37" t="s">
        <v>271</v>
      </c>
      <c r="S39" s="36"/>
      <c r="T39" s="34"/>
      <c r="U39" s="34"/>
      <c r="V39" s="38"/>
      <c r="W39" s="36"/>
      <c r="X39" s="38"/>
      <c r="Y39" s="38"/>
      <c r="Z39" s="34"/>
    </row>
    <row r="40" spans="1:26">
      <c r="A40" s="676" t="s">
        <v>2641</v>
      </c>
      <c r="B40" s="676"/>
      <c r="C40" s="676"/>
      <c r="D40" s="676"/>
      <c r="E40" s="676"/>
      <c r="F40" s="676"/>
      <c r="G40" s="676"/>
      <c r="H40" s="676"/>
      <c r="I40" s="676"/>
      <c r="J40" s="17"/>
      <c r="K40" s="17"/>
      <c r="L40" s="18"/>
      <c r="M40" s="19"/>
      <c r="N40" s="20"/>
      <c r="O40" s="21"/>
      <c r="P40" s="21"/>
      <c r="Q40" s="21"/>
      <c r="R40" s="18"/>
      <c r="S40" s="21"/>
      <c r="T40" s="21"/>
      <c r="U40" s="21"/>
      <c r="V40" s="22"/>
      <c r="W40" s="21"/>
      <c r="X40" s="22"/>
      <c r="Y40" s="22"/>
      <c r="Z40" s="21"/>
    </row>
    <row r="41" spans="1:26">
      <c r="A41" s="33" t="str">
        <f t="shared" ref="A41:A43" si="16">IF(ISBLANK(B41),"",IF(ISBLANK(D41),CONCATENATE(SUBSTITUTE(MID(B41,5,64),".",""),"-",C41),CONCATENATE(SUBSTITUTE(MID(B41,5,64),".",""),"-",C41,".",D41)))</f>
        <v/>
      </c>
      <c r="B41" s="24"/>
      <c r="C41" s="24">
        <v>1</v>
      </c>
      <c r="D41" s="24"/>
      <c r="E41" s="25" t="str">
        <f t="shared" ref="E41:E43" si="17">IF(ISBLANK(B41),"",SUBSTITUTE(MID(B41,5,12),".",""))</f>
        <v/>
      </c>
      <c r="F41" s="25" t="s">
        <v>271</v>
      </c>
      <c r="G41" s="34"/>
      <c r="H41" s="34"/>
      <c r="I41" s="26" t="str">
        <f>IF(ISBLANK(B41),"",IF(ISBLANK(D41),CONCATENATE(SUBSTITUTE(MID(B41,5,64),".",""),"-",C41,"; ",M41,"; ",R41),CONCATENATE(SUBSTITUTE(MID(B41,5,64),".",""),"-",C41,".",D41,"; ",M41,"; ",R41)))</f>
        <v/>
      </c>
      <c r="J41" s="26" t="str">
        <f>IF(ISBLANK(B41),"",CONCATENATE(A41,"-",L41,".pdf"))</f>
        <v/>
      </c>
      <c r="K41" s="32"/>
      <c r="L41" s="27" t="str">
        <f t="shared" ref="L41:L43" si="18">IF(ISBLANK(M41),"",LOWER(M41))</f>
        <v/>
      </c>
      <c r="M41" s="34"/>
      <c r="N41" s="35"/>
      <c r="O41" s="28"/>
      <c r="P41" s="28"/>
      <c r="Q41" s="36"/>
      <c r="R41" s="37" t="s">
        <v>271</v>
      </c>
      <c r="S41" s="36"/>
      <c r="T41" s="34"/>
      <c r="U41" s="34"/>
      <c r="V41" s="38"/>
      <c r="W41" s="36"/>
      <c r="X41" s="38"/>
      <c r="Y41" s="38"/>
      <c r="Z41" s="34"/>
    </row>
    <row r="42" spans="1:26">
      <c r="A42" s="33" t="str">
        <f t="shared" si="16"/>
        <v/>
      </c>
      <c r="B42" s="24"/>
      <c r="C42" s="24">
        <v>2</v>
      </c>
      <c r="D42" s="24"/>
      <c r="E42" s="25" t="str">
        <f t="shared" si="17"/>
        <v/>
      </c>
      <c r="F42" s="25" t="s">
        <v>271</v>
      </c>
      <c r="G42" s="34"/>
      <c r="H42" s="34"/>
      <c r="I42" s="26" t="str">
        <f>IF(ISBLANK(B42),"",IF(ISBLANK(D42),CONCATENATE(SUBSTITUTE(MID(B42,5,64),".",""),"-",C42,"; ",M42,"; ",R42),CONCATENATE(SUBSTITUTE(MID(B42,5,64),".",""),"-",C42,".",D42,"; ",M42,"; ",R42)))</f>
        <v/>
      </c>
      <c r="J42" s="26" t="str">
        <f>IF(ISBLANK(B42),"",CONCATENATE(A42,"-",L42,".pdf"))</f>
        <v/>
      </c>
      <c r="K42" s="32"/>
      <c r="L42" s="27" t="str">
        <f t="shared" si="18"/>
        <v/>
      </c>
      <c r="M42" s="34"/>
      <c r="N42" s="35"/>
      <c r="O42" s="28"/>
      <c r="P42" s="28"/>
      <c r="Q42" s="36"/>
      <c r="R42" s="37" t="s">
        <v>271</v>
      </c>
      <c r="S42" s="36"/>
      <c r="T42" s="34"/>
      <c r="U42" s="34"/>
      <c r="V42" s="38"/>
      <c r="W42" s="36"/>
      <c r="X42" s="38"/>
      <c r="Y42" s="38"/>
      <c r="Z42" s="34"/>
    </row>
    <row r="43" spans="1:26">
      <c r="A43" s="33" t="str">
        <f t="shared" si="16"/>
        <v/>
      </c>
      <c r="B43" s="24"/>
      <c r="C43" s="24">
        <v>3</v>
      </c>
      <c r="D43" s="24"/>
      <c r="E43" s="25" t="str">
        <f t="shared" si="17"/>
        <v/>
      </c>
      <c r="F43" s="25" t="s">
        <v>271</v>
      </c>
      <c r="G43" s="34"/>
      <c r="H43" s="34"/>
      <c r="I43" s="26" t="str">
        <f>IF(ISBLANK(B43),"",IF(ISBLANK(D43),CONCATENATE(SUBSTITUTE(MID(B43,5,64),".",""),"-",C43,"; ",M43,"; ",R43),CONCATENATE(SUBSTITUTE(MID(B43,5,64),".",""),"-",C43,".",D43,"; ",M43,"; ",R43)))</f>
        <v/>
      </c>
      <c r="J43" s="26" t="str">
        <f>IF(ISBLANK(B43),"",CONCATENATE(A43,"-",L43,".pdf"))</f>
        <v/>
      </c>
      <c r="K43" s="32"/>
      <c r="L43" s="27" t="str">
        <f t="shared" si="18"/>
        <v/>
      </c>
      <c r="M43" s="34"/>
      <c r="N43" s="35"/>
      <c r="O43" s="28"/>
      <c r="P43" s="28"/>
      <c r="Q43" s="36"/>
      <c r="R43" s="37" t="s">
        <v>271</v>
      </c>
      <c r="S43" s="36"/>
      <c r="T43" s="34"/>
      <c r="U43" s="34"/>
      <c r="V43" s="38"/>
      <c r="W43" s="36"/>
      <c r="X43" s="38"/>
      <c r="Y43" s="38"/>
      <c r="Z43" s="34"/>
    </row>
    <row r="44" spans="1:26">
      <c r="A44" s="676" t="s">
        <v>2642</v>
      </c>
      <c r="B44" s="676"/>
      <c r="C44" s="676"/>
      <c r="D44" s="676"/>
      <c r="E44" s="676"/>
      <c r="F44" s="676"/>
      <c r="G44" s="676"/>
      <c r="H44" s="676"/>
      <c r="I44" s="676"/>
      <c r="J44" s="17"/>
      <c r="K44" s="17"/>
      <c r="L44" s="18"/>
      <c r="M44" s="19"/>
      <c r="N44" s="20"/>
      <c r="O44" s="21"/>
      <c r="P44" s="21"/>
      <c r="Q44" s="21"/>
      <c r="R44" s="18"/>
      <c r="S44" s="21"/>
      <c r="T44" s="21"/>
      <c r="U44" s="21"/>
      <c r="V44" s="22"/>
      <c r="W44" s="21"/>
      <c r="X44" s="22"/>
      <c r="Y44" s="22"/>
      <c r="Z44" s="21"/>
    </row>
    <row r="45" spans="1:26">
      <c r="A45" s="33" t="str">
        <f t="shared" ref="A45:A47" si="19">IF(ISBLANK(B45),"",IF(ISBLANK(D45),CONCATENATE(SUBSTITUTE(MID(B45,5,64),".",""),"-",C45),CONCATENATE(SUBSTITUTE(MID(B45,5,64),".",""),"-",C45,".",D45)))</f>
        <v/>
      </c>
      <c r="B45" s="24"/>
      <c r="C45" s="24">
        <v>1</v>
      </c>
      <c r="D45" s="24"/>
      <c r="E45" s="25" t="str">
        <f t="shared" ref="E45:E47" si="20">IF(ISBLANK(B45),"",SUBSTITUTE(MID(B45,5,12),".",""))</f>
        <v/>
      </c>
      <c r="F45" s="25" t="s">
        <v>271</v>
      </c>
      <c r="G45" s="34"/>
      <c r="H45" s="34"/>
      <c r="I45" s="26" t="str">
        <f>IF(ISBLANK(B45),"",IF(ISBLANK(D45),CONCATENATE(SUBSTITUTE(MID(B45,5,64),".",""),"-",C45,"; ",M45,"; ",R45),CONCATENATE(SUBSTITUTE(MID(B45,5,64),".",""),"-",C45,".",D45,"; ",M45,"; ",R45)))</f>
        <v/>
      </c>
      <c r="J45" s="26" t="str">
        <f>IF(ISBLANK(B45),"",CONCATENATE(A45,"-",L45,".pdf"))</f>
        <v/>
      </c>
      <c r="K45" s="32"/>
      <c r="L45" s="27" t="str">
        <f t="shared" ref="L45:L47" si="21">IF(ISBLANK(M45),"",LOWER(M45))</f>
        <v/>
      </c>
      <c r="M45" s="34"/>
      <c r="N45" s="35"/>
      <c r="O45" s="28"/>
      <c r="P45" s="28"/>
      <c r="Q45" s="36"/>
      <c r="R45" s="37" t="s">
        <v>271</v>
      </c>
      <c r="S45" s="36"/>
      <c r="T45" s="34"/>
      <c r="U45" s="34"/>
      <c r="V45" s="38"/>
      <c r="W45" s="36"/>
      <c r="X45" s="38"/>
      <c r="Y45" s="38"/>
      <c r="Z45" s="34"/>
    </row>
    <row r="46" spans="1:26">
      <c r="A46" s="33" t="str">
        <f t="shared" si="19"/>
        <v/>
      </c>
      <c r="B46" s="24"/>
      <c r="C46" s="24">
        <v>2</v>
      </c>
      <c r="D46" s="24"/>
      <c r="E46" s="25" t="str">
        <f t="shared" si="20"/>
        <v/>
      </c>
      <c r="F46" s="25" t="s">
        <v>271</v>
      </c>
      <c r="G46" s="34"/>
      <c r="H46" s="34"/>
      <c r="I46" s="26" t="str">
        <f>IF(ISBLANK(B46),"",IF(ISBLANK(D46),CONCATENATE(SUBSTITUTE(MID(B46,5,64),".",""),"-",C46,"; ",M46,"; ",R46),CONCATENATE(SUBSTITUTE(MID(B46,5,64),".",""),"-",C46,".",D46,"; ",M46,"; ",R46)))</f>
        <v/>
      </c>
      <c r="J46" s="26" t="str">
        <f>IF(ISBLANK(B46),"",CONCATENATE(A46,"-",L46,".pdf"))</f>
        <v/>
      </c>
      <c r="K46" s="32"/>
      <c r="L46" s="27" t="str">
        <f t="shared" si="21"/>
        <v/>
      </c>
      <c r="M46" s="34"/>
      <c r="N46" s="35"/>
      <c r="O46" s="28"/>
      <c r="P46" s="28"/>
      <c r="Q46" s="36"/>
      <c r="R46" s="37" t="s">
        <v>271</v>
      </c>
      <c r="S46" s="36"/>
      <c r="T46" s="34"/>
      <c r="U46" s="34"/>
      <c r="V46" s="38"/>
      <c r="W46" s="36"/>
      <c r="X46" s="38"/>
      <c r="Y46" s="38"/>
      <c r="Z46" s="34"/>
    </row>
    <row r="47" spans="1:26">
      <c r="A47" s="33" t="str">
        <f t="shared" si="19"/>
        <v/>
      </c>
      <c r="B47" s="24"/>
      <c r="C47" s="24">
        <v>3</v>
      </c>
      <c r="D47" s="24"/>
      <c r="E47" s="25" t="str">
        <f t="shared" si="20"/>
        <v/>
      </c>
      <c r="F47" s="25" t="s">
        <v>271</v>
      </c>
      <c r="G47" s="34"/>
      <c r="H47" s="34"/>
      <c r="I47" s="26" t="str">
        <f>IF(ISBLANK(B47),"",IF(ISBLANK(D47),CONCATENATE(SUBSTITUTE(MID(B47,5,64),".",""),"-",C47,"; ",M47,"; ",R47),CONCATENATE(SUBSTITUTE(MID(B47,5,64),".",""),"-",C47,".",D47,"; ",M47,"; ",R47)))</f>
        <v/>
      </c>
      <c r="J47" s="26" t="str">
        <f>IF(ISBLANK(B47),"",CONCATENATE(A47,"-",L47,".pdf"))</f>
        <v/>
      </c>
      <c r="K47" s="32"/>
      <c r="L47" s="27" t="str">
        <f t="shared" si="21"/>
        <v/>
      </c>
      <c r="M47" s="34"/>
      <c r="N47" s="35"/>
      <c r="O47" s="28"/>
      <c r="P47" s="28"/>
      <c r="Q47" s="36"/>
      <c r="R47" s="37" t="s">
        <v>271</v>
      </c>
      <c r="S47" s="36"/>
      <c r="T47" s="34"/>
      <c r="U47" s="34"/>
      <c r="V47" s="38"/>
      <c r="W47" s="36"/>
      <c r="X47" s="38"/>
      <c r="Y47" s="38"/>
      <c r="Z47" s="34"/>
    </row>
    <row r="48" spans="1:26">
      <c r="A48" s="676" t="s">
        <v>2643</v>
      </c>
      <c r="B48" s="676"/>
      <c r="C48" s="676"/>
      <c r="D48" s="676"/>
      <c r="E48" s="676"/>
      <c r="F48" s="676"/>
      <c r="G48" s="676"/>
      <c r="H48" s="676"/>
      <c r="I48" s="676"/>
      <c r="J48" s="17"/>
      <c r="K48" s="17"/>
      <c r="L48" s="18"/>
      <c r="M48" s="19"/>
      <c r="N48" s="20"/>
      <c r="O48" s="21"/>
      <c r="P48" s="21"/>
      <c r="Q48" s="21"/>
      <c r="R48" s="18"/>
      <c r="S48" s="21"/>
      <c r="T48" s="21"/>
      <c r="U48" s="21"/>
      <c r="V48" s="22"/>
      <c r="W48" s="21"/>
      <c r="X48" s="22"/>
      <c r="Y48" s="22"/>
      <c r="Z48" s="21"/>
    </row>
    <row r="49" spans="1:26">
      <c r="A49" s="676" t="s">
        <v>2644</v>
      </c>
      <c r="B49" s="676"/>
      <c r="C49" s="676"/>
      <c r="D49" s="676"/>
      <c r="E49" s="676"/>
      <c r="F49" s="676"/>
      <c r="G49" s="676"/>
      <c r="H49" s="676"/>
      <c r="I49" s="676"/>
      <c r="J49" s="17"/>
      <c r="K49" s="17"/>
      <c r="L49" s="18"/>
      <c r="M49" s="19"/>
      <c r="N49" s="20"/>
      <c r="O49" s="21"/>
      <c r="P49" s="21"/>
      <c r="Q49" s="21"/>
      <c r="R49" s="18"/>
      <c r="S49" s="21"/>
      <c r="T49" s="21"/>
      <c r="U49" s="21"/>
      <c r="V49" s="22"/>
      <c r="W49" s="21"/>
      <c r="X49" s="22"/>
      <c r="Y49" s="22"/>
      <c r="Z49" s="21"/>
    </row>
    <row r="50" spans="1:26" ht="22.5">
      <c r="A50" s="33" t="str">
        <f t="shared" ref="A50:A52" si="22">IF(ISBLANK(B50),"",IF(ISBLANK(D50),CONCATENATE(SUBSTITUTE(MID(B50,5,64),".",""),"-",C50),CONCATENATE(SUBSTITUTE(MID(B50,5,64),".",""),"-",C50,".",D50)))</f>
        <v>5331-1</v>
      </c>
      <c r="B50" s="24" t="s">
        <v>1449</v>
      </c>
      <c r="C50" s="24">
        <v>1</v>
      </c>
      <c r="D50" s="24"/>
      <c r="E50" s="25" t="str">
        <f t="shared" ref="E50:E68" si="23">IF(ISBLANK(B50),"",SUBSTITUTE(MID(B50,5,12),".",""))</f>
        <v>5331</v>
      </c>
      <c r="F50" s="25" t="s">
        <v>2265</v>
      </c>
      <c r="G50" s="34">
        <v>2</v>
      </c>
      <c r="H50" s="34" t="s">
        <v>2607</v>
      </c>
      <c r="I50" s="26" t="str">
        <f>IF(ISBLANK(B50),"",IF(ISBLANK(D50),CONCATENATE(SUBSTITUTE(MID(B50,5,64),".",""),"-",C50,"; ",M50,"; ",R50),CONCATENATE(SUBSTITUTE(MID(B50,5,64),".",""),"-",C50,".",D50,"; ",M50,"; ",R50)))</f>
        <v>5331-1; GHIBLI-1; legacy clinical study report</v>
      </c>
      <c r="J50" s="26" t="str">
        <f>IF(ISBLANK(B50),"",CONCATENATE(A50,"-",L50,".pdf"))</f>
        <v>5331-1-ghibli-1.pdf</v>
      </c>
      <c r="K50" s="26" t="str">
        <f>IF(ISBLANK(M50),"",LOWER(M50))</f>
        <v>ghibli-1</v>
      </c>
      <c r="L50" s="27" t="str">
        <f>IF(ISBLANK(M50),"",LOWER(M50))</f>
        <v>ghibli-1</v>
      </c>
      <c r="M50" s="34" t="s">
        <v>2645</v>
      </c>
      <c r="N50" s="35" t="s">
        <v>2646</v>
      </c>
      <c r="O50" s="28"/>
      <c r="P50" s="28"/>
      <c r="Q50" s="36" t="s">
        <v>1456</v>
      </c>
      <c r="R50" s="37" t="s">
        <v>2299</v>
      </c>
      <c r="S50" s="36" t="s">
        <v>2647</v>
      </c>
      <c r="T50" s="34"/>
      <c r="U50" s="34"/>
      <c r="V50" s="38"/>
      <c r="W50" s="36" t="s">
        <v>2648</v>
      </c>
      <c r="X50" s="38" t="s">
        <v>2649</v>
      </c>
      <c r="Y50" s="38" t="s">
        <v>2649</v>
      </c>
      <c r="Z50" s="38" t="s">
        <v>2649</v>
      </c>
    </row>
    <row r="51" spans="1:26">
      <c r="A51" s="33" t="str">
        <f t="shared" si="22"/>
        <v/>
      </c>
      <c r="B51" s="24"/>
      <c r="C51" s="24">
        <v>2</v>
      </c>
      <c r="D51" s="24"/>
      <c r="E51" s="25" t="str">
        <f t="shared" si="23"/>
        <v/>
      </c>
      <c r="F51" s="25" t="s">
        <v>271</v>
      </c>
      <c r="G51" s="34"/>
      <c r="H51" s="34"/>
      <c r="I51" s="26" t="str">
        <f>IF(ISBLANK(B51),"",IF(ISBLANK(D51),CONCATENATE(SUBSTITUTE(MID(B51,5,64),".",""),"-",C51,"; ",M51,"; ",R51),CONCATENATE(SUBSTITUTE(MID(B51,5,64),".",""),"-",C51,".",D51,"; ",M51,"; ",R51)))</f>
        <v/>
      </c>
      <c r="J51" s="26" t="str">
        <f>IF(ISBLANK(B51),"",CONCATENATE(A51,"-",L51,".pdf"))</f>
        <v/>
      </c>
      <c r="K51" s="26" t="str">
        <f t="shared" ref="K51:K52" si="24">IF(ISBLANK(M51),"",LOWER(M51))</f>
        <v/>
      </c>
      <c r="L51" s="27" t="str">
        <f t="shared" ref="L51:L52" si="25">IF(ISBLANK(M51),"",LOWER(M51))</f>
        <v/>
      </c>
      <c r="M51" s="34"/>
      <c r="N51" s="35"/>
      <c r="O51" s="28"/>
      <c r="P51" s="28"/>
      <c r="Q51" s="36"/>
      <c r="R51" s="37" t="s">
        <v>271</v>
      </c>
      <c r="S51" s="36"/>
      <c r="T51" s="34"/>
      <c r="U51" s="34"/>
      <c r="V51" s="38"/>
      <c r="W51" s="36"/>
      <c r="X51" s="38"/>
      <c r="Y51" s="38"/>
      <c r="Z51" s="34"/>
    </row>
    <row r="52" spans="1:26">
      <c r="A52" s="33" t="str">
        <f t="shared" si="22"/>
        <v/>
      </c>
      <c r="B52" s="24"/>
      <c r="C52" s="24">
        <v>3</v>
      </c>
      <c r="D52" s="24"/>
      <c r="E52" s="25" t="str">
        <f t="shared" si="23"/>
        <v/>
      </c>
      <c r="F52" s="25" t="s">
        <v>271</v>
      </c>
      <c r="G52" s="34"/>
      <c r="H52" s="34"/>
      <c r="I52" s="26" t="str">
        <f>IF(ISBLANK(B52),"",IF(ISBLANK(D52),CONCATENATE(SUBSTITUTE(MID(B52,5,64),".",""),"-",C52,"; ",M52,"; ",R52),CONCATENATE(SUBSTITUTE(MID(B52,5,64),".",""),"-",C52,".",D52,"; ",M52,"; ",R52)))</f>
        <v/>
      </c>
      <c r="J52" s="26" t="str">
        <f>IF(ISBLANK(B52),"",CONCATENATE(A52,"-",L52,".pdf"))</f>
        <v/>
      </c>
      <c r="K52" s="26" t="str">
        <f t="shared" si="24"/>
        <v/>
      </c>
      <c r="L52" s="39" t="str">
        <f t="shared" si="25"/>
        <v/>
      </c>
      <c r="M52" s="34"/>
      <c r="N52" s="35"/>
      <c r="O52" s="28"/>
      <c r="P52" s="28"/>
      <c r="Q52" s="36"/>
      <c r="R52" s="37" t="s">
        <v>271</v>
      </c>
      <c r="S52" s="36"/>
      <c r="T52" s="40"/>
      <c r="U52" s="40"/>
      <c r="V52" s="38"/>
      <c r="W52" s="36"/>
      <c r="X52" s="38"/>
      <c r="Y52" s="38"/>
      <c r="Z52" s="40"/>
    </row>
    <row r="53" spans="1:26">
      <c r="A53" s="676" t="s">
        <v>2650</v>
      </c>
      <c r="B53" s="676"/>
      <c r="C53" s="676"/>
      <c r="D53" s="676"/>
      <c r="E53" s="676"/>
      <c r="F53" s="676"/>
      <c r="G53" s="676"/>
      <c r="H53" s="676"/>
      <c r="I53" s="676"/>
      <c r="J53" s="17"/>
      <c r="K53" s="17"/>
      <c r="L53" s="18"/>
      <c r="M53" s="19"/>
      <c r="N53" s="20"/>
      <c r="O53" s="21"/>
      <c r="P53" s="21"/>
      <c r="Q53" s="21"/>
      <c r="R53" s="18"/>
      <c r="S53" s="21"/>
      <c r="T53" s="21"/>
      <c r="U53" s="21"/>
      <c r="V53" s="22"/>
      <c r="W53" s="21"/>
      <c r="X53" s="22"/>
      <c r="Y53" s="22"/>
      <c r="Z53" s="21"/>
    </row>
    <row r="54" spans="1:26" ht="22.5">
      <c r="A54" s="33" t="str">
        <f t="shared" ref="A54:A56" si="26">IF(ISBLANK(B54),"",IF(ISBLANK(D54),CONCATENATE(SUBSTITUTE(MID(B54,5,64),".",""),"-",C54),CONCATENATE(SUBSTITUTE(MID(B54,5,64),".",""),"-",C54,".",D54)))</f>
        <v>5332-1</v>
      </c>
      <c r="B54" s="24" t="s">
        <v>1461</v>
      </c>
      <c r="C54" s="24">
        <v>1</v>
      </c>
      <c r="D54" s="24"/>
      <c r="E54" s="25" t="str">
        <f t="shared" si="23"/>
        <v>5332</v>
      </c>
      <c r="F54" s="25" t="s">
        <v>2266</v>
      </c>
      <c r="G54" s="34">
        <v>2</v>
      </c>
      <c r="H54" s="34" t="s">
        <v>2607</v>
      </c>
      <c r="I54" s="26" t="str">
        <f>IF(ISBLANK(B54),"",IF(ISBLANK(D54),CONCATENATE(SUBSTITUTE(MID(B54,5,64),".",""),"-",C54,"; ",M54,"; ",R54),CONCATENATE(SUBSTITUTE(MID(B54,5,64),".",""),"-",C54,".",D54,"; ",M54,"; ",R54)))</f>
        <v>5332-1; GHIBLI-2; legacy clinical study report</v>
      </c>
      <c r="J54" s="26" t="str">
        <f>IF(ISBLANK(B54),"",CONCATENATE(A54,"-",L54,".pdf"))</f>
        <v>5332-1-ghibli-2.pdf</v>
      </c>
      <c r="K54" s="26" t="str">
        <f t="shared" ref="K54:K56" si="27">IF(ISBLANK(M54),"",LOWER(M54))</f>
        <v>ghibli-2</v>
      </c>
      <c r="L54" s="27" t="str">
        <f t="shared" ref="L54:L56" si="28">IF(ISBLANK(M54),"",LOWER(M54))</f>
        <v>ghibli-2</v>
      </c>
      <c r="M54" s="34" t="s">
        <v>2651</v>
      </c>
      <c r="N54" s="35" t="s">
        <v>1464</v>
      </c>
      <c r="O54" s="28"/>
      <c r="P54" s="28"/>
      <c r="Q54" s="36" t="s">
        <v>1456</v>
      </c>
      <c r="R54" s="37" t="s">
        <v>2299</v>
      </c>
      <c r="S54" s="36" t="s">
        <v>2647</v>
      </c>
      <c r="T54" s="34"/>
      <c r="U54" s="34"/>
      <c r="V54" s="38"/>
      <c r="W54" s="36" t="s">
        <v>2648</v>
      </c>
      <c r="X54" s="38" t="s">
        <v>2649</v>
      </c>
      <c r="Y54" s="38" t="s">
        <v>2649</v>
      </c>
      <c r="Z54" s="38" t="s">
        <v>2649</v>
      </c>
    </row>
    <row r="55" spans="1:26">
      <c r="A55" s="33" t="str">
        <f t="shared" si="26"/>
        <v/>
      </c>
      <c r="B55" s="24"/>
      <c r="C55" s="24">
        <v>2</v>
      </c>
      <c r="D55" s="24"/>
      <c r="E55" s="25" t="str">
        <f t="shared" si="23"/>
        <v/>
      </c>
      <c r="F55" s="25" t="s">
        <v>271</v>
      </c>
      <c r="G55" s="34"/>
      <c r="H55" s="34"/>
      <c r="I55" s="26" t="str">
        <f>IF(ISBLANK(B55),"",IF(ISBLANK(D55),CONCATENATE(SUBSTITUTE(MID(B55,5,64),".",""),"-",C55,"; ",M55,"; ",R55),CONCATENATE(SUBSTITUTE(MID(B55,5,64),".",""),"-",C55,".",D55,"; ",M55,"; ",R55)))</f>
        <v/>
      </c>
      <c r="J55" s="26" t="str">
        <f>IF(ISBLANK(B55),"",CONCATENATE(A55,"-",L55,".pdf"))</f>
        <v/>
      </c>
      <c r="K55" s="26" t="str">
        <f t="shared" si="27"/>
        <v/>
      </c>
      <c r="L55" s="27" t="str">
        <f t="shared" si="28"/>
        <v/>
      </c>
      <c r="M55" s="34"/>
      <c r="N55" s="35"/>
      <c r="O55" s="28"/>
      <c r="P55" s="28"/>
      <c r="Q55" s="36"/>
      <c r="R55" s="37" t="s">
        <v>271</v>
      </c>
      <c r="S55" s="36"/>
      <c r="T55" s="34"/>
      <c r="U55" s="34"/>
      <c r="V55" s="38"/>
      <c r="W55" s="36"/>
      <c r="X55" s="38"/>
      <c r="Y55" s="38"/>
      <c r="Z55" s="34"/>
    </row>
    <row r="56" spans="1:26">
      <c r="A56" s="33" t="str">
        <f t="shared" si="26"/>
        <v/>
      </c>
      <c r="B56" s="24"/>
      <c r="C56" s="24">
        <v>3</v>
      </c>
      <c r="D56" s="24"/>
      <c r="E56" s="25" t="str">
        <f t="shared" si="23"/>
        <v/>
      </c>
      <c r="F56" s="25" t="s">
        <v>271</v>
      </c>
      <c r="G56" s="34"/>
      <c r="H56" s="34"/>
      <c r="I56" s="26" t="str">
        <f>IF(ISBLANK(B56),"",IF(ISBLANK(D56),CONCATENATE(SUBSTITUTE(MID(B56,5,64),".",""),"-",C56,"; ",M56,"; ",R56),CONCATENATE(SUBSTITUTE(MID(B56,5,64),".",""),"-",C56,".",D56,"; ",M56,"; ",R56)))</f>
        <v/>
      </c>
      <c r="J56" s="26" t="str">
        <f>IF(ISBLANK(B56),"",CONCATENATE(A56,"-",L56,".pdf"))</f>
        <v/>
      </c>
      <c r="K56" s="26" t="str">
        <f t="shared" si="27"/>
        <v/>
      </c>
      <c r="L56" s="27" t="str">
        <f t="shared" si="28"/>
        <v/>
      </c>
      <c r="M56" s="34"/>
      <c r="N56" s="35"/>
      <c r="O56" s="28"/>
      <c r="P56" s="28"/>
      <c r="Q56" s="36"/>
      <c r="R56" s="37" t="s">
        <v>271</v>
      </c>
      <c r="S56" s="36"/>
      <c r="T56" s="34"/>
      <c r="U56" s="34"/>
      <c r="V56" s="38"/>
      <c r="W56" s="36"/>
      <c r="X56" s="38"/>
      <c r="Y56" s="38"/>
      <c r="Z56" s="34"/>
    </row>
    <row r="57" spans="1:26">
      <c r="A57" s="676" t="s">
        <v>2652</v>
      </c>
      <c r="B57" s="676"/>
      <c r="C57" s="676"/>
      <c r="D57" s="676"/>
      <c r="E57" s="676"/>
      <c r="F57" s="676"/>
      <c r="G57" s="676"/>
      <c r="H57" s="676"/>
      <c r="I57" s="676"/>
      <c r="J57" s="17"/>
      <c r="K57" s="17"/>
      <c r="L57" s="18"/>
      <c r="M57" s="19"/>
      <c r="N57" s="20"/>
      <c r="O57" s="21"/>
      <c r="P57" s="21"/>
      <c r="Q57" s="21"/>
      <c r="R57" s="18"/>
      <c r="S57" s="21"/>
      <c r="T57" s="21"/>
      <c r="U57" s="21"/>
      <c r="V57" s="22"/>
      <c r="W57" s="21"/>
      <c r="X57" s="22"/>
      <c r="Y57" s="22"/>
      <c r="Z57" s="21"/>
    </row>
    <row r="58" spans="1:26" ht="56.25">
      <c r="A58" s="33" t="str">
        <f t="shared" ref="A58:A60" si="29">IF(ISBLANK(B58),"",IF(ISBLANK(D58),CONCATENATE(SUBSTITUTE(MID(B58,5,64),".",""),"-",C58),CONCATENATE(SUBSTITUTE(MID(B58,5,64),".",""),"-",C58,".",D58)))</f>
        <v>5333-1</v>
      </c>
      <c r="B58" s="24" t="s">
        <v>1471</v>
      </c>
      <c r="C58" s="24">
        <v>1</v>
      </c>
      <c r="D58" s="24"/>
      <c r="E58" s="25" t="str">
        <f t="shared" si="23"/>
        <v>5333</v>
      </c>
      <c r="F58" s="25" t="s">
        <v>2267</v>
      </c>
      <c r="G58" s="34">
        <v>2</v>
      </c>
      <c r="H58" s="34" t="s">
        <v>2607</v>
      </c>
      <c r="I58" s="26" t="str">
        <f>IF(ISBLANK(B58),"",IF(ISBLANK(D58),CONCATENATE(SUBSTITUTE(MID(B58,5,64),".",""),"-",C58,"; ",M58,"; ",R58),CONCATENATE(SUBSTITUTE(MID(B58,5,64),".",""),"-",C58,".",D58,"; ",M58,"; ",R58)))</f>
        <v>5333-1; GHIBLI-1A; legacy clinical study report</v>
      </c>
      <c r="J58" s="26" t="str">
        <f>IF(ISBLANK(B58),"",CONCATENATE(A58,"-",L58,".pdf"))</f>
        <v>5333-1-ghibli-1a.pdf</v>
      </c>
      <c r="K58" s="26" t="str">
        <f t="shared" ref="K58:K60" si="30">IF(ISBLANK(M58),"",LOWER(M58))</f>
        <v>ghibli-1a</v>
      </c>
      <c r="L58" s="27" t="str">
        <f t="shared" ref="L58:L64" si="31">IF(ISBLANK(M58),"",LOWER(M58))</f>
        <v>ghibli-1a</v>
      </c>
      <c r="M58" s="34" t="s">
        <v>2653</v>
      </c>
      <c r="N58" s="35" t="s">
        <v>1474</v>
      </c>
      <c r="O58" s="28"/>
      <c r="P58" s="28"/>
      <c r="Q58" s="36" t="s">
        <v>1456</v>
      </c>
      <c r="R58" s="37" t="s">
        <v>2299</v>
      </c>
      <c r="S58" s="36" t="s">
        <v>2647</v>
      </c>
      <c r="T58" s="34"/>
      <c r="U58" s="34"/>
      <c r="V58" s="38"/>
      <c r="W58" s="36" t="s">
        <v>2648</v>
      </c>
      <c r="X58" s="38" t="s">
        <v>2649</v>
      </c>
      <c r="Y58" s="38" t="s">
        <v>2649</v>
      </c>
      <c r="Z58" s="38" t="s">
        <v>2649</v>
      </c>
    </row>
    <row r="59" spans="1:26" ht="56.25">
      <c r="A59" s="33" t="str">
        <f t="shared" si="29"/>
        <v>5333-2</v>
      </c>
      <c r="B59" s="24" t="s">
        <v>1471</v>
      </c>
      <c r="C59" s="24">
        <v>2</v>
      </c>
      <c r="D59" s="24"/>
      <c r="E59" s="25" t="str">
        <f t="shared" si="23"/>
        <v>5333</v>
      </c>
      <c r="F59" s="25" t="s">
        <v>2267</v>
      </c>
      <c r="G59" s="34">
        <v>2</v>
      </c>
      <c r="H59" s="34" t="s">
        <v>2607</v>
      </c>
      <c r="I59" s="26" t="str">
        <f>IF(ISBLANK(B59),"",IF(ISBLANK(D59),CONCATENATE(SUBSTITUTE(MID(B59,5,64),".",""),"-",C59,"; ",M59,"; ",R59),CONCATENATE(SUBSTITUTE(MID(B59,5,64),".",""),"-",C59,".",D59,"; ",M59,"; ",R59)))</f>
        <v>5333-2; GHIBLI-2A; legacy clinical study report</v>
      </c>
      <c r="J59" s="26" t="str">
        <f>IF(ISBLANK(B59),"",CONCATENATE(A59,"-",L59,".pdf"))</f>
        <v>5333-2-ghibli-2a.pdf</v>
      </c>
      <c r="K59" s="26" t="str">
        <f t="shared" si="30"/>
        <v>ghibli-2a</v>
      </c>
      <c r="L59" s="27" t="str">
        <f t="shared" si="31"/>
        <v>ghibli-2a</v>
      </c>
      <c r="M59" s="34" t="s">
        <v>2654</v>
      </c>
      <c r="N59" s="35" t="s">
        <v>1480</v>
      </c>
      <c r="O59" s="28"/>
      <c r="P59" s="28"/>
      <c r="Q59" s="36" t="s">
        <v>1456</v>
      </c>
      <c r="R59" s="37" t="s">
        <v>2299</v>
      </c>
      <c r="S59" s="36" t="s">
        <v>2647</v>
      </c>
      <c r="T59" s="34"/>
      <c r="U59" s="34"/>
      <c r="V59" s="38"/>
      <c r="W59" s="36" t="s">
        <v>2648</v>
      </c>
      <c r="X59" s="38" t="s">
        <v>2649</v>
      </c>
      <c r="Y59" s="38" t="s">
        <v>2649</v>
      </c>
      <c r="Z59" s="38" t="s">
        <v>2649</v>
      </c>
    </row>
    <row r="60" spans="1:26">
      <c r="A60" s="33" t="str">
        <f t="shared" si="29"/>
        <v/>
      </c>
      <c r="B60" s="24"/>
      <c r="C60" s="24">
        <v>3</v>
      </c>
      <c r="D60" s="24"/>
      <c r="E60" s="25" t="str">
        <f t="shared" si="23"/>
        <v/>
      </c>
      <c r="F60" s="25" t="s">
        <v>271</v>
      </c>
      <c r="G60" s="34"/>
      <c r="H60" s="34"/>
      <c r="I60" s="26" t="str">
        <f>IF(ISBLANK(B60),"",IF(ISBLANK(D60),CONCATENATE(SUBSTITUTE(MID(B60,5,64),".",""),"-",C60,"; ",M60,"; ",R60),CONCATENATE(SUBSTITUTE(MID(B60,5,64),".",""),"-",C60,".",D60,"; ",M60,"; ",R60)))</f>
        <v/>
      </c>
      <c r="J60" s="26" t="str">
        <f>IF(ISBLANK(B60),"",CONCATENATE(A60,"-",L60,".pdf"))</f>
        <v/>
      </c>
      <c r="K60" s="26" t="str">
        <f t="shared" si="30"/>
        <v/>
      </c>
      <c r="L60" s="27" t="str">
        <f t="shared" si="31"/>
        <v/>
      </c>
      <c r="M60" s="34"/>
      <c r="N60" s="35"/>
      <c r="O60" s="28"/>
      <c r="P60" s="28"/>
      <c r="Q60" s="36"/>
      <c r="R60" s="37" t="s">
        <v>271</v>
      </c>
      <c r="S60" s="36"/>
      <c r="T60" s="34"/>
      <c r="U60" s="34"/>
      <c r="V60" s="38"/>
      <c r="W60" s="36"/>
      <c r="X60" s="38"/>
      <c r="Y60" s="38"/>
      <c r="Z60" s="34"/>
    </row>
    <row r="61" spans="1:26">
      <c r="A61" s="676" t="s">
        <v>2655</v>
      </c>
      <c r="B61" s="676"/>
      <c r="C61" s="676"/>
      <c r="D61" s="676"/>
      <c r="E61" s="676"/>
      <c r="F61" s="676"/>
      <c r="G61" s="676"/>
      <c r="H61" s="676"/>
      <c r="I61" s="676"/>
      <c r="J61" s="17"/>
      <c r="K61" s="17"/>
      <c r="L61" s="18" t="str">
        <f t="shared" si="31"/>
        <v/>
      </c>
      <c r="M61" s="19"/>
      <c r="N61" s="20"/>
      <c r="O61" s="21"/>
      <c r="P61" s="21"/>
      <c r="Q61" s="21"/>
      <c r="R61" s="18"/>
      <c r="S61" s="21"/>
      <c r="T61" s="21"/>
      <c r="U61" s="21"/>
      <c r="V61" s="22"/>
      <c r="W61" s="21"/>
      <c r="X61" s="22"/>
      <c r="Y61" s="22"/>
      <c r="Z61" s="21"/>
    </row>
    <row r="62" spans="1:26" ht="67.5">
      <c r="A62" s="33" t="str">
        <f t="shared" ref="A62:A64" si="32">IF(ISBLANK(B62),"",IF(ISBLANK(D62),CONCATENATE(SUBSTITUTE(MID(B62,5,64),".",""),"-",C62),CONCATENATE(SUBSTITUTE(MID(B62,5,64),".",""),"-",C62,".",D62)))</f>
        <v>5334-1</v>
      </c>
      <c r="B62" s="24" t="s">
        <v>1486</v>
      </c>
      <c r="C62" s="24">
        <v>1</v>
      </c>
      <c r="D62" s="24"/>
      <c r="E62" s="25" t="str">
        <f t="shared" si="23"/>
        <v>5334</v>
      </c>
      <c r="F62" s="25" t="s">
        <v>2268</v>
      </c>
      <c r="G62" s="34">
        <v>2</v>
      </c>
      <c r="H62" s="34" t="s">
        <v>2607</v>
      </c>
      <c r="I62" s="26" t="str">
        <f>IF(ISBLANK(B62),"",IF(ISBLANK(D62),CONCATENATE(SUBSTITUTE(MID(B62,5,64),".",""),"-",C62,"; ",M62,"; ",R62),CONCATENATE(SUBSTITUTE(MID(B62,5,64),".",""),"-",C62,".",D62,"; ",M62,"; ",R62)))</f>
        <v>5334-1; GHIBLI-1B; legacy clinical study report</v>
      </c>
      <c r="J62" s="26" t="str">
        <f>IF(ISBLANK(B62),"",CONCATENATE(A62,"-",L62,".pdf"))</f>
        <v>5334-1-ghibli-1b.pdf</v>
      </c>
      <c r="K62" s="26" t="str">
        <f t="shared" ref="K62:K64" si="33">IF(ISBLANK(M62),"",LOWER(M62))</f>
        <v>ghibli-1b</v>
      </c>
      <c r="L62" s="27" t="str">
        <f t="shared" si="31"/>
        <v>ghibli-1b</v>
      </c>
      <c r="M62" s="42" t="s">
        <v>2656</v>
      </c>
      <c r="N62" s="42" t="s">
        <v>1489</v>
      </c>
      <c r="O62" s="28"/>
      <c r="P62" s="28"/>
      <c r="Q62" s="41" t="s">
        <v>1456</v>
      </c>
      <c r="R62" s="37" t="s">
        <v>2299</v>
      </c>
      <c r="S62" s="36" t="s">
        <v>2647</v>
      </c>
      <c r="T62" s="34"/>
      <c r="U62" s="34"/>
      <c r="V62" s="38"/>
      <c r="W62" s="36" t="s">
        <v>2648</v>
      </c>
      <c r="X62" s="38" t="s">
        <v>2649</v>
      </c>
      <c r="Y62" s="38" t="s">
        <v>2649</v>
      </c>
      <c r="Z62" s="38" t="s">
        <v>2649</v>
      </c>
    </row>
    <row r="63" spans="1:26">
      <c r="A63" s="33" t="str">
        <f t="shared" si="32"/>
        <v/>
      </c>
      <c r="B63" s="24"/>
      <c r="C63" s="24">
        <v>2</v>
      </c>
      <c r="D63" s="24"/>
      <c r="E63" s="25" t="str">
        <f t="shared" si="23"/>
        <v/>
      </c>
      <c r="F63" s="25" t="s">
        <v>271</v>
      </c>
      <c r="G63" s="34"/>
      <c r="H63" s="34"/>
      <c r="I63" s="26" t="str">
        <f>IF(ISBLANK(B63),"",IF(ISBLANK(D63),CONCATENATE(SUBSTITUTE(MID(B63,5,64),".",""),"-",C63,"; ",M63,"; ",R63),CONCATENATE(SUBSTITUTE(MID(B63,5,64),".",""),"-",C63,".",D63,"; ",M63,"; ",R63)))</f>
        <v/>
      </c>
      <c r="J63" s="26" t="str">
        <f>IF(ISBLANK(B63),"",CONCATENATE(A63,"-",L63,".pdf"))</f>
        <v/>
      </c>
      <c r="K63" s="26" t="str">
        <f t="shared" si="33"/>
        <v/>
      </c>
      <c r="L63" s="27" t="str">
        <f t="shared" si="31"/>
        <v/>
      </c>
      <c r="M63" s="42"/>
      <c r="N63" s="42"/>
      <c r="O63" s="28"/>
      <c r="P63" s="28"/>
      <c r="Q63" s="36"/>
      <c r="R63" s="37" t="s">
        <v>271</v>
      </c>
      <c r="S63" s="36"/>
      <c r="T63" s="34"/>
      <c r="U63" s="34"/>
      <c r="V63" s="38"/>
      <c r="W63" s="36"/>
      <c r="X63" s="38"/>
      <c r="Y63" s="38"/>
      <c r="Z63" s="34"/>
    </row>
    <row r="64" spans="1:26">
      <c r="A64" s="33" t="str">
        <f t="shared" si="32"/>
        <v/>
      </c>
      <c r="B64" s="24"/>
      <c r="C64" s="24">
        <v>3</v>
      </c>
      <c r="D64" s="24"/>
      <c r="E64" s="25" t="str">
        <f t="shared" si="23"/>
        <v/>
      </c>
      <c r="F64" s="25" t="s">
        <v>271</v>
      </c>
      <c r="G64" s="34"/>
      <c r="H64" s="34"/>
      <c r="I64" s="26" t="str">
        <f>IF(ISBLANK(B64),"",IF(ISBLANK(D64),CONCATENATE(SUBSTITUTE(MID(B64,5,64),".",""),"-",C64,"; ",M64,"; ",R64),CONCATENATE(SUBSTITUTE(MID(B64,5,64),".",""),"-",C64,".",D64,"; ",M64,"; ",R64)))</f>
        <v/>
      </c>
      <c r="J64" s="26" t="str">
        <f>IF(ISBLANK(B64),"",CONCATENATE(A64,"-",L64,".pdf"))</f>
        <v/>
      </c>
      <c r="K64" s="26" t="str">
        <f t="shared" si="33"/>
        <v/>
      </c>
      <c r="L64" s="27" t="str">
        <f t="shared" si="31"/>
        <v/>
      </c>
      <c r="M64" s="34"/>
      <c r="N64" s="35"/>
      <c r="O64" s="28"/>
      <c r="P64" s="28"/>
      <c r="Q64" s="36"/>
      <c r="R64" s="37" t="s">
        <v>271</v>
      </c>
      <c r="S64" s="36"/>
      <c r="T64" s="34"/>
      <c r="U64" s="34"/>
      <c r="V64" s="38"/>
      <c r="W64" s="36"/>
      <c r="X64" s="38"/>
      <c r="Y64" s="38"/>
      <c r="Z64" s="34"/>
    </row>
    <row r="65" spans="1:26">
      <c r="A65" s="676" t="s">
        <v>2657</v>
      </c>
      <c r="B65" s="676"/>
      <c r="C65" s="676"/>
      <c r="D65" s="676"/>
      <c r="E65" s="676"/>
      <c r="F65" s="676"/>
      <c r="G65" s="676"/>
      <c r="H65" s="676"/>
      <c r="I65" s="676"/>
      <c r="J65" s="17"/>
      <c r="K65" s="17"/>
      <c r="L65" s="18"/>
      <c r="M65" s="19"/>
      <c r="N65" s="20"/>
      <c r="O65" s="21"/>
      <c r="P65" s="21"/>
      <c r="Q65" s="21"/>
      <c r="R65" s="18"/>
      <c r="S65" s="21"/>
      <c r="T65" s="21"/>
      <c r="U65" s="21"/>
      <c r="V65" s="22"/>
      <c r="W65" s="21"/>
      <c r="X65" s="22"/>
      <c r="Y65" s="22"/>
      <c r="Z65" s="21"/>
    </row>
    <row r="66" spans="1:26" ht="45">
      <c r="A66" s="33" t="str">
        <f t="shared" ref="A66:A68" si="34">IF(ISBLANK(B66),"",IF(ISBLANK(D66),CONCATENATE(SUBSTITUTE(MID(B66,5,64),".",""),"-",C66),CONCATENATE(SUBSTITUTE(MID(B66,5,64),".",""),"-",C66,".",D66)))</f>
        <v>5335-1</v>
      </c>
      <c r="B66" s="24" t="s">
        <v>1496</v>
      </c>
      <c r="C66" s="24">
        <v>1</v>
      </c>
      <c r="D66" s="24"/>
      <c r="E66" s="25" t="str">
        <f t="shared" si="23"/>
        <v>5335</v>
      </c>
      <c r="F66" s="25" t="s">
        <v>2269</v>
      </c>
      <c r="G66" s="34">
        <v>2</v>
      </c>
      <c r="H66" s="34" t="s">
        <v>2607</v>
      </c>
      <c r="I66" s="26" t="str">
        <f>IF(ISBLANK(B66),"",IF(ISBLANK(D66),CONCATENATE(SUBSTITUTE(MID(B66,5,64),".",""),"-",C66,"; ",M66,"; ",R66),CONCATENATE(SUBSTITUTE(MID(B66,5,64),".",""),"-",C66,".",D66,"; ",M66,"; ",R66)))</f>
        <v>5335-1; GHIBLI-1C; pk/pd relationship</v>
      </c>
      <c r="J66" s="26" t="str">
        <f>IF(ISBLANK(B66),"",CONCATENATE(A66,"-",L66,".pdf"))</f>
        <v>5335-1-ghibli-1c.pdf</v>
      </c>
      <c r="K66" s="26" t="str">
        <f t="shared" ref="K66:K68" si="35">IF(ISBLANK(M66),"",LOWER(M66))</f>
        <v>ghibli-1c</v>
      </c>
      <c r="L66" s="27" t="str">
        <f t="shared" ref="L66:L68" si="36">IF(ISBLANK(M66),"",LOWER(M66))</f>
        <v>ghibli-1c</v>
      </c>
      <c r="M66" s="43" t="s">
        <v>2658</v>
      </c>
      <c r="N66" s="35" t="s">
        <v>1499</v>
      </c>
      <c r="O66" s="28"/>
      <c r="P66" s="28"/>
      <c r="Q66" s="44" t="s">
        <v>1502</v>
      </c>
      <c r="R66" s="37" t="s">
        <v>2443</v>
      </c>
      <c r="S66" s="41" t="s">
        <v>2659</v>
      </c>
      <c r="T66" s="34"/>
      <c r="U66" s="34"/>
      <c r="V66" s="38"/>
      <c r="W66" s="36" t="s">
        <v>2660</v>
      </c>
      <c r="X66" s="38" t="s">
        <v>2649</v>
      </c>
      <c r="Y66" s="38" t="s">
        <v>2649</v>
      </c>
      <c r="Z66" s="38" t="s">
        <v>2649</v>
      </c>
    </row>
    <row r="67" spans="1:26" ht="56.25">
      <c r="A67" s="33" t="str">
        <f t="shared" si="34"/>
        <v>5335-2</v>
      </c>
      <c r="B67" s="24" t="s">
        <v>1496</v>
      </c>
      <c r="C67" s="24">
        <v>2</v>
      </c>
      <c r="D67" s="24"/>
      <c r="E67" s="25" t="str">
        <f t="shared" si="23"/>
        <v>5335</v>
      </c>
      <c r="F67" s="25" t="s">
        <v>2269</v>
      </c>
      <c r="G67" s="34">
        <v>2</v>
      </c>
      <c r="H67" s="34" t="s">
        <v>2607</v>
      </c>
      <c r="I67" s="26" t="str">
        <f>IF(ISBLANK(B67),"",IF(ISBLANK(D67),CONCATENATE(SUBSTITUTE(MID(B67,5,64),".",""),"-",C67,"; ",M67,"; ",R67),CONCATENATE(SUBSTITUTE(MID(B67,5,64),".",""),"-",C67,".",D67,"; ",M67,"; ",R67)))</f>
        <v>5335-2; GHIBLI-2B; pk/pd relationship</v>
      </c>
      <c r="J67" s="26" t="str">
        <f>IF(ISBLANK(B67),"",CONCATENATE(A67,"-",L67,".pdf"))</f>
        <v>5335-2-ghibli-2b.pdf</v>
      </c>
      <c r="K67" s="26" t="str">
        <f t="shared" si="35"/>
        <v>ghibli-2b</v>
      </c>
      <c r="L67" s="27" t="str">
        <f t="shared" si="36"/>
        <v>ghibli-2b</v>
      </c>
      <c r="M67" s="43" t="s">
        <v>2661</v>
      </c>
      <c r="N67" s="35" t="s">
        <v>1506</v>
      </c>
      <c r="O67" s="28"/>
      <c r="P67" s="28"/>
      <c r="Q67" s="44" t="s">
        <v>1502</v>
      </c>
      <c r="R67" s="37" t="s">
        <v>2443</v>
      </c>
      <c r="S67" s="41" t="s">
        <v>2659</v>
      </c>
      <c r="T67" s="34"/>
      <c r="U67" s="34"/>
      <c r="V67" s="38"/>
      <c r="W67" s="36" t="s">
        <v>2660</v>
      </c>
      <c r="X67" s="38" t="s">
        <v>2649</v>
      </c>
      <c r="Y67" s="38" t="s">
        <v>2649</v>
      </c>
      <c r="Z67" s="38" t="s">
        <v>2649</v>
      </c>
    </row>
    <row r="68" spans="1:26" ht="33.75">
      <c r="A68" s="33" t="str">
        <f t="shared" si="34"/>
        <v>5335-3</v>
      </c>
      <c r="B68" s="24" t="s">
        <v>1496</v>
      </c>
      <c r="C68" s="24">
        <v>3</v>
      </c>
      <c r="D68" s="24"/>
      <c r="E68" s="25" t="str">
        <f t="shared" si="23"/>
        <v>5335</v>
      </c>
      <c r="F68" s="25" t="s">
        <v>2269</v>
      </c>
      <c r="G68" s="34">
        <v>2</v>
      </c>
      <c r="H68" s="34" t="s">
        <v>2607</v>
      </c>
      <c r="I68" s="26" t="str">
        <f>IF(ISBLANK(B68),"",IF(ISBLANK(D68),CONCATENATE(SUBSTITUTE(MID(B68,5,64),".",""),"-",C68,"; ",M68,"; ",R68),CONCATENATE(SUBSTITUTE(MID(B68,5,64),".",""),"-",C68,".",D68,"; ",M68,"; ",R68)))</f>
        <v>5335-3; GHIBLI-1-2; pharmacokinetics</v>
      </c>
      <c r="J68" s="26" t="str">
        <f>IF(ISBLANK(B68),"",CONCATENATE(A68,"-",L68,".pdf"))</f>
        <v>5335-3-ghibli-1-2.pdf</v>
      </c>
      <c r="K68" s="26" t="str">
        <f t="shared" si="35"/>
        <v>ghibli-1-2</v>
      </c>
      <c r="L68" s="27" t="str">
        <f t="shared" si="36"/>
        <v>ghibli-1-2</v>
      </c>
      <c r="M68" s="34" t="s">
        <v>2662</v>
      </c>
      <c r="N68" s="45" t="s">
        <v>1512</v>
      </c>
      <c r="O68" s="28"/>
      <c r="P68" s="28"/>
      <c r="Q68" s="36" t="s">
        <v>1515</v>
      </c>
      <c r="R68" s="37" t="s">
        <v>2422</v>
      </c>
      <c r="S68" s="41" t="s">
        <v>2659</v>
      </c>
      <c r="T68" s="34"/>
      <c r="U68" s="34"/>
      <c r="V68" s="38"/>
      <c r="W68" s="36" t="s">
        <v>2660</v>
      </c>
      <c r="X68" s="38" t="s">
        <v>2649</v>
      </c>
      <c r="Y68" s="38" t="s">
        <v>2649</v>
      </c>
      <c r="Z68" s="38" t="s">
        <v>2649</v>
      </c>
    </row>
    <row r="69" spans="1:26">
      <c r="A69" s="676" t="s">
        <v>2663</v>
      </c>
      <c r="B69" s="676"/>
      <c r="C69" s="676"/>
      <c r="D69" s="676"/>
      <c r="E69" s="676"/>
      <c r="F69" s="676"/>
      <c r="G69" s="676"/>
      <c r="H69" s="676"/>
      <c r="I69" s="676"/>
      <c r="J69" s="17"/>
      <c r="K69" s="17"/>
      <c r="L69" s="18"/>
      <c r="M69" s="19"/>
      <c r="N69" s="20"/>
      <c r="O69" s="21"/>
      <c r="P69" s="21"/>
      <c r="Q69" s="21"/>
      <c r="R69" s="18"/>
      <c r="S69" s="21"/>
      <c r="T69" s="21"/>
      <c r="U69" s="21"/>
      <c r="V69" s="22"/>
      <c r="W69" s="21"/>
      <c r="X69" s="22"/>
      <c r="Y69" s="22"/>
      <c r="Z69" s="21"/>
    </row>
    <row r="70" spans="1:26">
      <c r="A70" s="676" t="s">
        <v>2664</v>
      </c>
      <c r="B70" s="676"/>
      <c r="C70" s="676"/>
      <c r="D70" s="676"/>
      <c r="E70" s="676"/>
      <c r="F70" s="676"/>
      <c r="G70" s="676"/>
      <c r="H70" s="676"/>
      <c r="I70" s="676"/>
      <c r="J70" s="17"/>
      <c r="K70" s="17"/>
      <c r="L70" s="18"/>
      <c r="M70" s="19"/>
      <c r="N70" s="20"/>
      <c r="O70" s="21"/>
      <c r="P70" s="21"/>
      <c r="Q70" s="21"/>
      <c r="R70" s="18"/>
      <c r="S70" s="21"/>
      <c r="T70" s="21"/>
      <c r="U70" s="21"/>
      <c r="V70" s="22"/>
      <c r="W70" s="21"/>
      <c r="X70" s="22"/>
      <c r="Y70" s="22"/>
      <c r="Z70" s="21"/>
    </row>
    <row r="71" spans="1:26" ht="22.5">
      <c r="A71" s="33" t="str">
        <f t="shared" ref="A71:A73" si="37">IF(ISBLANK(B71),"",IF(ISBLANK(D71),CONCATENATE(SUBSTITUTE(MID(B71,5,64),".",""),"-",C71),CONCATENATE(SUBSTITUTE(MID(B71,5,64),".",""),"-",C71,".",D71)))</f>
        <v>5341-1</v>
      </c>
      <c r="B71" s="24" t="s">
        <v>1521</v>
      </c>
      <c r="C71" s="24">
        <v>1</v>
      </c>
      <c r="D71" s="24"/>
      <c r="E71" s="25" t="str">
        <f t="shared" ref="E71:E73" si="38">IF(ISBLANK(B71),"",SUBSTITUTE(MID(B71,5,12),".",""))</f>
        <v>5341</v>
      </c>
      <c r="F71" s="25" t="s">
        <v>2270</v>
      </c>
      <c r="G71" s="34">
        <v>2</v>
      </c>
      <c r="H71" s="34" t="s">
        <v>2607</v>
      </c>
      <c r="I71" s="46" t="s">
        <v>2665</v>
      </c>
      <c r="J71" s="47" t="s">
        <v>1455</v>
      </c>
      <c r="K71" s="46"/>
      <c r="L71" s="27" t="str">
        <f t="shared" ref="L71:L73" si="39">IF(ISBLANK(M71),"",LOWER(M71))</f>
        <v>ghibli-1</v>
      </c>
      <c r="M71" s="34" t="s">
        <v>2645</v>
      </c>
      <c r="N71" s="35" t="s">
        <v>2646</v>
      </c>
      <c r="O71" s="28"/>
      <c r="P71" s="28"/>
      <c r="Q71" s="36" t="s">
        <v>1456</v>
      </c>
      <c r="R71" s="37" t="s">
        <v>2299</v>
      </c>
      <c r="S71" s="36" t="s">
        <v>2647</v>
      </c>
      <c r="T71" s="34"/>
      <c r="U71" s="34"/>
      <c r="V71" s="38"/>
      <c r="W71" s="36" t="s">
        <v>2648</v>
      </c>
      <c r="X71" s="38" t="s">
        <v>2649</v>
      </c>
      <c r="Y71" s="38" t="s">
        <v>2649</v>
      </c>
      <c r="Z71" s="38" t="s">
        <v>2649</v>
      </c>
    </row>
    <row r="72" spans="1:26">
      <c r="A72" s="33" t="str">
        <f t="shared" si="37"/>
        <v/>
      </c>
      <c r="B72" s="24"/>
      <c r="C72" s="24">
        <v>2</v>
      </c>
      <c r="D72" s="24"/>
      <c r="E72" s="25" t="str">
        <f t="shared" si="38"/>
        <v/>
      </c>
      <c r="F72" s="25" t="s">
        <v>271</v>
      </c>
      <c r="G72" s="34"/>
      <c r="H72" s="34"/>
      <c r="I72" s="32" t="str">
        <f>IF(ISBLANK(B72),"",IF(ISBLANK(D72),CONCATENATE(MID(B72,5,64),"-",C72,"; ",M72,"; ",R72),CONCATENATE(MID(B72,5,64),"-",C72,".",D72,"; ",M72,"; ",R72)))</f>
        <v/>
      </c>
      <c r="J72" s="32"/>
      <c r="K72" s="26" t="str">
        <f t="shared" ref="K72:K73" si="40">IF(ISBLANK(M72),"",LOWER(M72))</f>
        <v/>
      </c>
      <c r="L72" s="27" t="str">
        <f t="shared" si="39"/>
        <v/>
      </c>
      <c r="M72" s="34"/>
      <c r="N72" s="35"/>
      <c r="O72" s="28"/>
      <c r="P72" s="28"/>
      <c r="Q72" s="36"/>
      <c r="R72" s="37" t="s">
        <v>271</v>
      </c>
      <c r="S72" s="36"/>
      <c r="T72" s="34"/>
      <c r="U72" s="34"/>
      <c r="V72" s="38"/>
      <c r="W72" s="36"/>
      <c r="X72" s="38"/>
      <c r="Y72" s="38"/>
      <c r="Z72" s="34"/>
    </row>
    <row r="73" spans="1:26">
      <c r="A73" s="33" t="str">
        <f t="shared" si="37"/>
        <v/>
      </c>
      <c r="B73" s="24"/>
      <c r="C73" s="24">
        <v>3</v>
      </c>
      <c r="D73" s="24"/>
      <c r="E73" s="25" t="str">
        <f t="shared" si="38"/>
        <v/>
      </c>
      <c r="F73" s="25" t="s">
        <v>271</v>
      </c>
      <c r="G73" s="34"/>
      <c r="H73" s="34"/>
      <c r="I73" s="32" t="str">
        <f>IF(ISBLANK(B73),"",IF(ISBLANK(D73),CONCATENATE(MID(B73,5,64),"-",C73,"; ",M73,"; ",R73),CONCATENATE(MID(B73,5,64),"-",C73,".",D73,"; ",M73,"; ",R73)))</f>
        <v/>
      </c>
      <c r="J73" s="32"/>
      <c r="K73" s="26" t="str">
        <f t="shared" si="40"/>
        <v/>
      </c>
      <c r="L73" s="27" t="str">
        <f t="shared" si="39"/>
        <v/>
      </c>
      <c r="M73" s="34"/>
      <c r="N73" s="35"/>
      <c r="O73" s="28"/>
      <c r="P73" s="28"/>
      <c r="Q73" s="36"/>
      <c r="R73" s="37" t="s">
        <v>271</v>
      </c>
      <c r="S73" s="36"/>
      <c r="T73" s="34"/>
      <c r="U73" s="34"/>
      <c r="V73" s="38"/>
      <c r="W73" s="36"/>
      <c r="X73" s="38"/>
      <c r="Y73" s="38"/>
      <c r="Z73" s="34"/>
    </row>
    <row r="74" spans="1:26">
      <c r="A74" s="676" t="s">
        <v>2666</v>
      </c>
      <c r="B74" s="676"/>
      <c r="C74" s="676"/>
      <c r="D74" s="676"/>
      <c r="E74" s="676"/>
      <c r="F74" s="676"/>
      <c r="G74" s="676"/>
      <c r="H74" s="676"/>
      <c r="I74" s="676"/>
      <c r="J74" s="17"/>
      <c r="K74" s="17"/>
      <c r="L74" s="18"/>
      <c r="M74" s="19"/>
      <c r="N74" s="20"/>
      <c r="O74" s="21"/>
      <c r="P74" s="21"/>
      <c r="Q74" s="21"/>
      <c r="R74" s="18"/>
      <c r="S74" s="21"/>
      <c r="T74" s="21"/>
      <c r="U74" s="21"/>
      <c r="V74" s="22"/>
      <c r="W74" s="21"/>
      <c r="X74" s="22"/>
      <c r="Y74" s="22"/>
      <c r="Z74" s="21"/>
    </row>
    <row r="75" spans="1:26" ht="22.5">
      <c r="A75" s="33" t="str">
        <f>IF(ISBLANK(B75),"",IF(ISBLANK(D75),CONCATENATE(SUBSTITUTE(MID(B75,5,64),".",""),"-",C75),CONCATENATE(SUBSTITUTE(MID(B75,5,64),".",""),"-",C75,".",D75)))</f>
        <v>5342-1</v>
      </c>
      <c r="B75" s="24" t="s">
        <v>1530</v>
      </c>
      <c r="C75" s="24">
        <v>1</v>
      </c>
      <c r="D75" s="24"/>
      <c r="E75" s="25" t="str">
        <f>IF(ISBLANK(B75),"",SUBSTITUTE(MID(B75,5,12),".",""))</f>
        <v>5342</v>
      </c>
      <c r="F75" s="25" t="s">
        <v>2271</v>
      </c>
      <c r="G75" s="34">
        <v>2</v>
      </c>
      <c r="H75" s="34" t="s">
        <v>2607</v>
      </c>
      <c r="I75" s="46" t="s">
        <v>2667</v>
      </c>
      <c r="J75" s="47" t="s">
        <v>1466</v>
      </c>
      <c r="K75" s="46"/>
      <c r="L75" s="27" t="str">
        <f t="shared" ref="L75:L77" si="41">IF(ISBLANK(M75),"",LOWER(M75))</f>
        <v>ghibli-2</v>
      </c>
      <c r="M75" s="34" t="s">
        <v>2651</v>
      </c>
      <c r="N75" s="35" t="s">
        <v>1531</v>
      </c>
      <c r="O75" s="28"/>
      <c r="P75" s="28"/>
      <c r="Q75" s="36" t="s">
        <v>1456</v>
      </c>
      <c r="R75" s="37" t="s">
        <v>2299</v>
      </c>
      <c r="S75" s="36" t="s">
        <v>2647</v>
      </c>
      <c r="T75" s="34"/>
      <c r="U75" s="34"/>
      <c r="V75" s="38"/>
      <c r="W75" s="36" t="s">
        <v>2648</v>
      </c>
      <c r="X75" s="38" t="s">
        <v>2649</v>
      </c>
      <c r="Y75" s="38" t="s">
        <v>2649</v>
      </c>
      <c r="Z75" s="38" t="s">
        <v>2649</v>
      </c>
    </row>
    <row r="76" spans="1:26">
      <c r="A76" s="33" t="str">
        <f t="shared" ref="A76:A77" si="42">IF(ISBLANK(B76),"",IF(ISBLANK(D76),CONCATENATE(SUBSTITUTE(MID(B76,5,64),".",""),"-",C76),CONCATENATE(SUBSTITUTE(MID(B76,5,64),".",""),"-",C76,".",D76)))</f>
        <v/>
      </c>
      <c r="B76" s="24"/>
      <c r="C76" s="24">
        <v>2</v>
      </c>
      <c r="D76" s="24"/>
      <c r="E76" s="25" t="str">
        <f t="shared" ref="E76:E77" si="43">IF(ISBLANK(B76),"",SUBSTITUTE(MID(B76,5,12),".",""))</f>
        <v/>
      </c>
      <c r="F76" s="25" t="s">
        <v>271</v>
      </c>
      <c r="G76" s="34"/>
      <c r="H76" s="34"/>
      <c r="I76" s="32" t="str">
        <f>IF(ISBLANK(B76),"",IF(ISBLANK(D76),CONCATENATE(MID(B76,5,64),"-",C76,"; ",M76,"; ",R76),CONCATENATE(MID(B76,5,64),"-",C76,".",D76,"; ",M76,"; ",R76)))</f>
        <v/>
      </c>
      <c r="J76" s="32"/>
      <c r="K76" s="26" t="str">
        <f t="shared" ref="K76:K77" si="44">IF(ISBLANK(M76),"",LOWER(M76))</f>
        <v/>
      </c>
      <c r="L76" s="27" t="str">
        <f t="shared" si="41"/>
        <v/>
      </c>
      <c r="M76" s="34"/>
      <c r="N76" s="35"/>
      <c r="O76" s="28"/>
      <c r="P76" s="28"/>
      <c r="Q76" s="36"/>
      <c r="R76" s="37" t="s">
        <v>271</v>
      </c>
      <c r="S76" s="36"/>
      <c r="T76" s="34"/>
      <c r="U76" s="34"/>
      <c r="V76" s="38"/>
      <c r="W76" s="36"/>
      <c r="X76" s="38"/>
      <c r="Y76" s="38"/>
      <c r="Z76" s="34"/>
    </row>
    <row r="77" spans="1:26">
      <c r="A77" s="33" t="str">
        <f t="shared" si="42"/>
        <v/>
      </c>
      <c r="B77" s="24"/>
      <c r="C77" s="24">
        <v>3</v>
      </c>
      <c r="D77" s="24"/>
      <c r="E77" s="25" t="str">
        <f t="shared" si="43"/>
        <v/>
      </c>
      <c r="F77" s="25" t="s">
        <v>271</v>
      </c>
      <c r="G77" s="34"/>
      <c r="H77" s="34"/>
      <c r="I77" s="32" t="str">
        <f>IF(ISBLANK(B77),"",IF(ISBLANK(D77),CONCATENATE(MID(B77,5,64),"-",C77,"; ",M77,"; ",R77),CONCATENATE(MID(B77,5,64),"-",C77,".",D77,"; ",M77,"; ",R77)))</f>
        <v/>
      </c>
      <c r="J77" s="32"/>
      <c r="K77" s="26" t="str">
        <f t="shared" si="44"/>
        <v/>
      </c>
      <c r="L77" s="27" t="str">
        <f t="shared" si="41"/>
        <v/>
      </c>
      <c r="M77" s="34"/>
      <c r="N77" s="35"/>
      <c r="O77" s="28"/>
      <c r="P77" s="28"/>
      <c r="Q77" s="36"/>
      <c r="R77" s="37" t="s">
        <v>271</v>
      </c>
      <c r="S77" s="36"/>
      <c r="T77" s="34"/>
      <c r="U77" s="34"/>
      <c r="V77" s="38"/>
      <c r="W77" s="36"/>
      <c r="X77" s="38"/>
      <c r="Y77" s="38"/>
      <c r="Z77" s="34"/>
    </row>
    <row r="78" spans="1:26">
      <c r="A78" s="673" t="s">
        <v>2668</v>
      </c>
      <c r="B78" s="674"/>
      <c r="C78" s="674"/>
      <c r="D78" s="674"/>
      <c r="E78" s="674"/>
      <c r="F78" s="674"/>
      <c r="G78" s="674"/>
      <c r="H78" s="674"/>
      <c r="I78" s="675"/>
      <c r="J78" s="17"/>
      <c r="K78" s="17"/>
      <c r="L78" s="18"/>
      <c r="M78" s="19"/>
      <c r="N78" s="20"/>
      <c r="O78" s="21"/>
      <c r="P78" s="21"/>
      <c r="Q78" s="21"/>
      <c r="R78" s="18"/>
      <c r="S78" s="21"/>
      <c r="T78" s="21"/>
      <c r="U78" s="21"/>
      <c r="V78" s="22"/>
      <c r="W78" s="21"/>
      <c r="X78" s="22"/>
      <c r="Y78" s="22"/>
      <c r="Z78" s="21"/>
    </row>
    <row r="79" spans="1:26">
      <c r="A79" s="673" t="s">
        <v>2669</v>
      </c>
      <c r="B79" s="674"/>
      <c r="C79" s="674"/>
      <c r="D79" s="674"/>
      <c r="E79" s="674"/>
      <c r="F79" s="674"/>
      <c r="G79" s="674"/>
      <c r="H79" s="674"/>
      <c r="I79" s="675"/>
      <c r="J79" s="17"/>
      <c r="K79" s="17"/>
      <c r="L79" s="18"/>
      <c r="M79" s="19"/>
      <c r="N79" s="20"/>
      <c r="O79" s="21"/>
      <c r="P79" s="21"/>
      <c r="Q79" s="21"/>
      <c r="R79" s="18"/>
      <c r="S79" s="21"/>
      <c r="T79" s="21"/>
      <c r="U79" s="21"/>
      <c r="V79" s="22"/>
      <c r="W79" s="21"/>
      <c r="X79" s="22"/>
      <c r="Y79" s="22"/>
      <c r="Z79" s="21"/>
    </row>
    <row r="80" spans="1:26" ht="45">
      <c r="A80" s="33" t="str">
        <f t="shared" ref="A80:A105" si="45">IF(ISBLANK(B80),"",IF(ISBLANK(D80),CONCATENATE(SUBSTITUTE(MID(B80,5,64),".",""),"-",C80),CONCATENATE(SUBSTITUTE(MID(B80,5,64),".",""),"-",C80,".",D80)))</f>
        <v>5351-1.1</v>
      </c>
      <c r="B80" s="24" t="s">
        <v>1539</v>
      </c>
      <c r="C80" s="24">
        <v>1</v>
      </c>
      <c r="D80" s="25">
        <v>1</v>
      </c>
      <c r="E80" s="25" t="str">
        <f t="shared" ref="E80:E105" si="46">IF(ISBLANK(B80),"",SUBSTITUTE(MID(B80,5,12),".",""))</f>
        <v>5351</v>
      </c>
      <c r="F80" s="25" t="s">
        <v>2272</v>
      </c>
      <c r="G80" s="34">
        <v>2</v>
      </c>
      <c r="H80" s="34" t="s">
        <v>2607</v>
      </c>
      <c r="I80" s="26" t="str">
        <f t="shared" ref="I80:I105" si="47">IF(ISBLANK(B80),"",IF(ISBLANK(D80),CONCATENATE(SUBSTITUTE(MID(B80,5,64),".",""),"-",C80,"; ",M80,"; ",R80),CONCATENATE(SUBSTITUTE(MID(B80,5,64),".",""),"-",C80,".",D80,"; ",M80,"; ",R80)))</f>
        <v>5351-1.1; GHIBLI-3; study report body</v>
      </c>
      <c r="J80" s="26" t="str">
        <f t="shared" ref="J80:J105" si="48">IF(ISBLANK(B80),"",CONCATENATE(A80,"-",L80,".pdf"))</f>
        <v>5351-1.1-ghibli-3.pdf</v>
      </c>
      <c r="K80" s="26" t="str">
        <f t="shared" ref="K80:K105" si="49">IF(ISBLANK(M80),"",LOWER(M80))</f>
        <v>ghibli-3</v>
      </c>
      <c r="L80" s="27" t="str">
        <f t="shared" ref="L80:L105" si="50">IF(ISBLANK(M80),"",LOWER(M80))</f>
        <v>ghibli-3</v>
      </c>
      <c r="M80" s="34" t="s">
        <v>2670</v>
      </c>
      <c r="N80" s="35" t="s">
        <v>1542</v>
      </c>
      <c r="O80" s="677" t="s">
        <v>2615</v>
      </c>
      <c r="P80" s="34" t="s">
        <v>2671</v>
      </c>
      <c r="Q80" s="36" t="s">
        <v>1547</v>
      </c>
      <c r="R80" s="37" t="s">
        <v>2305</v>
      </c>
      <c r="S80" s="36" t="s">
        <v>2647</v>
      </c>
      <c r="T80" s="34"/>
      <c r="U80" s="34"/>
      <c r="V80" s="38"/>
      <c r="W80" s="36" t="s">
        <v>2672</v>
      </c>
      <c r="X80" s="38" t="s">
        <v>2649</v>
      </c>
      <c r="Y80" s="38" t="s">
        <v>2649</v>
      </c>
      <c r="Z80" s="38" t="s">
        <v>2649</v>
      </c>
    </row>
    <row r="81" spans="1:26" ht="45">
      <c r="A81" s="33" t="str">
        <f t="shared" si="45"/>
        <v>5351-1.2</v>
      </c>
      <c r="B81" s="24" t="s">
        <v>1539</v>
      </c>
      <c r="C81" s="24">
        <v>1</v>
      </c>
      <c r="D81" s="25">
        <v>2</v>
      </c>
      <c r="E81" s="25" t="str">
        <f t="shared" si="46"/>
        <v>5351</v>
      </c>
      <c r="F81" s="25" t="s">
        <v>2272</v>
      </c>
      <c r="G81" s="34">
        <v>2</v>
      </c>
      <c r="H81" s="34" t="s">
        <v>2607</v>
      </c>
      <c r="I81" s="26" t="str">
        <f t="shared" si="47"/>
        <v>5351-1.2; GHIBLI-3; protocol or amendment</v>
      </c>
      <c r="J81" s="26" t="str">
        <f t="shared" si="48"/>
        <v>5351-1.2-ghibli-3.pdf</v>
      </c>
      <c r="K81" s="26" t="str">
        <f t="shared" si="49"/>
        <v>ghibli-3</v>
      </c>
      <c r="L81" s="27" t="str">
        <f t="shared" si="50"/>
        <v>ghibli-3</v>
      </c>
      <c r="M81" s="34" t="s">
        <v>2670</v>
      </c>
      <c r="N81" s="35" t="s">
        <v>1542</v>
      </c>
      <c r="O81" s="677"/>
      <c r="P81" s="34" t="s">
        <v>2671</v>
      </c>
      <c r="Q81" s="36" t="s">
        <v>1551</v>
      </c>
      <c r="R81" s="37" t="s">
        <v>2309</v>
      </c>
      <c r="S81" s="41"/>
      <c r="T81" s="34"/>
      <c r="U81" s="34"/>
      <c r="V81" s="38"/>
      <c r="W81" s="36"/>
      <c r="X81" s="48"/>
      <c r="Y81" s="48"/>
      <c r="Z81" s="49"/>
    </row>
    <row r="82" spans="1:26" ht="45">
      <c r="A82" s="33" t="str">
        <f t="shared" si="45"/>
        <v>5351-1.3</v>
      </c>
      <c r="B82" s="24" t="s">
        <v>1539</v>
      </c>
      <c r="C82" s="24">
        <v>1</v>
      </c>
      <c r="D82" s="25">
        <v>3</v>
      </c>
      <c r="E82" s="25" t="str">
        <f t="shared" si="46"/>
        <v>5351</v>
      </c>
      <c r="F82" s="25" t="s">
        <v>2272</v>
      </c>
      <c r="G82" s="34">
        <v>2</v>
      </c>
      <c r="H82" s="34" t="s">
        <v>2607</v>
      </c>
      <c r="I82" s="26" t="str">
        <f t="shared" si="47"/>
        <v>5351-1.3; GHIBLI-3; sample case report form</v>
      </c>
      <c r="J82" s="26" t="str">
        <f t="shared" si="48"/>
        <v>5351-1.3-ghibli-3.pdf</v>
      </c>
      <c r="K82" s="26" t="str">
        <f t="shared" si="49"/>
        <v>ghibli-3</v>
      </c>
      <c r="L82" s="27" t="str">
        <f t="shared" si="50"/>
        <v>ghibli-3</v>
      </c>
      <c r="M82" s="34" t="s">
        <v>2670</v>
      </c>
      <c r="N82" s="35" t="s">
        <v>1542</v>
      </c>
      <c r="O82" s="677"/>
      <c r="P82" s="34" t="s">
        <v>2671</v>
      </c>
      <c r="Q82" s="36" t="s">
        <v>1555</v>
      </c>
      <c r="R82" s="37" t="s">
        <v>2313</v>
      </c>
      <c r="S82" s="41"/>
      <c r="T82" s="34"/>
      <c r="U82" s="34"/>
      <c r="V82" s="38"/>
      <c r="W82" s="36"/>
      <c r="X82" s="48"/>
      <c r="Y82" s="48"/>
      <c r="Z82" s="49"/>
    </row>
    <row r="83" spans="1:26" ht="45">
      <c r="A83" s="33" t="str">
        <f t="shared" si="45"/>
        <v>5351-1.4</v>
      </c>
      <c r="B83" s="24" t="s">
        <v>1539</v>
      </c>
      <c r="C83" s="24">
        <v>1</v>
      </c>
      <c r="D83" s="25">
        <v>4</v>
      </c>
      <c r="E83" s="25" t="str">
        <f t="shared" si="46"/>
        <v>5351</v>
      </c>
      <c r="F83" s="25" t="s">
        <v>2272</v>
      </c>
      <c r="G83" s="34">
        <v>2</v>
      </c>
      <c r="H83" s="34" t="s">
        <v>2607</v>
      </c>
      <c r="I83" s="26" t="str">
        <f t="shared" si="47"/>
        <v>5351-1.4; GHIBLI-3; iec irb consent form list</v>
      </c>
      <c r="J83" s="26" t="str">
        <f t="shared" si="48"/>
        <v>5351-1.4-ghibli-3.pdf</v>
      </c>
      <c r="K83" s="26" t="str">
        <f t="shared" si="49"/>
        <v>ghibli-3</v>
      </c>
      <c r="L83" s="27" t="str">
        <f t="shared" si="50"/>
        <v>ghibli-3</v>
      </c>
      <c r="M83" s="34" t="s">
        <v>2670</v>
      </c>
      <c r="N83" s="35" t="s">
        <v>1542</v>
      </c>
      <c r="O83" s="677"/>
      <c r="P83" s="34" t="s">
        <v>2671</v>
      </c>
      <c r="Q83" s="36" t="s">
        <v>1559</v>
      </c>
      <c r="R83" s="37" t="s">
        <v>2317</v>
      </c>
      <c r="S83" s="41"/>
      <c r="T83" s="49"/>
      <c r="U83" s="49"/>
      <c r="V83" s="50"/>
      <c r="W83" s="36"/>
      <c r="X83" s="48"/>
      <c r="Y83" s="48"/>
      <c r="Z83" s="49"/>
    </row>
    <row r="84" spans="1:26" ht="45">
      <c r="A84" s="33" t="str">
        <f t="shared" si="45"/>
        <v>5351-1.5</v>
      </c>
      <c r="B84" s="24" t="s">
        <v>1539</v>
      </c>
      <c r="C84" s="24">
        <v>1</v>
      </c>
      <c r="D84" s="25">
        <v>5</v>
      </c>
      <c r="E84" s="25" t="str">
        <f t="shared" si="46"/>
        <v>5351</v>
      </c>
      <c r="F84" s="25" t="s">
        <v>2272</v>
      </c>
      <c r="G84" s="34">
        <v>2</v>
      </c>
      <c r="H84" s="34" t="s">
        <v>2607</v>
      </c>
      <c r="I84" s="26" t="str">
        <f t="shared" si="47"/>
        <v>5351-1.5; GHIBLI-3; list description investigator site</v>
      </c>
      <c r="J84" s="26" t="str">
        <f t="shared" si="48"/>
        <v>5351-1.5-ghibli-3.pdf</v>
      </c>
      <c r="K84" s="26" t="str">
        <f t="shared" si="49"/>
        <v>ghibli-3</v>
      </c>
      <c r="L84" s="27" t="str">
        <f t="shared" si="50"/>
        <v>ghibli-3</v>
      </c>
      <c r="M84" s="34" t="s">
        <v>2670</v>
      </c>
      <c r="N84" s="35" t="s">
        <v>1542</v>
      </c>
      <c r="O84" s="677"/>
      <c r="P84" s="34" t="s">
        <v>2671</v>
      </c>
      <c r="Q84" s="36" t="s">
        <v>1563</v>
      </c>
      <c r="R84" s="37" t="s">
        <v>2321</v>
      </c>
      <c r="S84" s="41"/>
      <c r="T84" s="34"/>
      <c r="U84" s="34"/>
      <c r="V84" s="38"/>
      <c r="W84" s="36"/>
      <c r="X84" s="48"/>
      <c r="Y84" s="48"/>
      <c r="Z84" s="49"/>
    </row>
    <row r="85" spans="1:26" ht="45">
      <c r="A85" s="33" t="str">
        <f t="shared" si="45"/>
        <v>5351-1.6</v>
      </c>
      <c r="B85" s="24" t="s">
        <v>1539</v>
      </c>
      <c r="C85" s="24">
        <v>1</v>
      </c>
      <c r="D85" s="25">
        <v>6</v>
      </c>
      <c r="E85" s="25" t="str">
        <f t="shared" si="46"/>
        <v>5351</v>
      </c>
      <c r="F85" s="25" t="s">
        <v>2272</v>
      </c>
      <c r="G85" s="34">
        <v>2</v>
      </c>
      <c r="H85" s="34" t="s">
        <v>2607</v>
      </c>
      <c r="I85" s="26" t="str">
        <f t="shared" si="47"/>
        <v>5351-1.6; GHIBLI-3; signatures investigators</v>
      </c>
      <c r="J85" s="26" t="str">
        <f t="shared" si="48"/>
        <v>5351-1.6-ghibli-3.pdf</v>
      </c>
      <c r="K85" s="26" t="str">
        <f t="shared" si="49"/>
        <v>ghibli-3</v>
      </c>
      <c r="L85" s="27" t="str">
        <f t="shared" si="50"/>
        <v>ghibli-3</v>
      </c>
      <c r="M85" s="34" t="s">
        <v>2670</v>
      </c>
      <c r="N85" s="35" t="s">
        <v>1542</v>
      </c>
      <c r="O85" s="677"/>
      <c r="P85" s="34" t="s">
        <v>2671</v>
      </c>
      <c r="Q85" s="36" t="s">
        <v>1567</v>
      </c>
      <c r="R85" s="37" t="s">
        <v>2325</v>
      </c>
      <c r="S85" s="41"/>
      <c r="T85" s="34"/>
      <c r="U85" s="34"/>
      <c r="V85" s="38"/>
      <c r="W85" s="36"/>
      <c r="X85" s="48"/>
      <c r="Y85" s="48"/>
      <c r="Z85" s="49"/>
    </row>
    <row r="86" spans="1:26" ht="45">
      <c r="A86" s="33" t="str">
        <f t="shared" si="45"/>
        <v>5351-1.7</v>
      </c>
      <c r="B86" s="24" t="s">
        <v>1539</v>
      </c>
      <c r="C86" s="24">
        <v>1</v>
      </c>
      <c r="D86" s="25">
        <v>7</v>
      </c>
      <c r="E86" s="25" t="str">
        <f t="shared" si="46"/>
        <v>5351</v>
      </c>
      <c r="F86" s="25" t="s">
        <v>2272</v>
      </c>
      <c r="G86" s="34">
        <v>2</v>
      </c>
      <c r="H86" s="34" t="s">
        <v>2607</v>
      </c>
      <c r="I86" s="26" t="str">
        <f t="shared" si="47"/>
        <v>5351-1.7; GHIBLI-3; list patients with batches</v>
      </c>
      <c r="J86" s="26" t="str">
        <f t="shared" si="48"/>
        <v>5351-1.7-ghibli-3.pdf</v>
      </c>
      <c r="K86" s="26" t="str">
        <f t="shared" si="49"/>
        <v>ghibli-3</v>
      </c>
      <c r="L86" s="27" t="str">
        <f t="shared" si="50"/>
        <v>ghibli-3</v>
      </c>
      <c r="M86" s="34" t="s">
        <v>2670</v>
      </c>
      <c r="N86" s="35" t="s">
        <v>1542</v>
      </c>
      <c r="O86" s="677"/>
      <c r="P86" s="34" t="s">
        <v>2671</v>
      </c>
      <c r="Q86" s="36" t="s">
        <v>1571</v>
      </c>
      <c r="R86" s="37" t="s">
        <v>2329</v>
      </c>
      <c r="S86" s="41"/>
      <c r="T86" s="34"/>
      <c r="U86" s="34"/>
      <c r="V86" s="38"/>
      <c r="W86" s="36"/>
      <c r="X86" s="48"/>
      <c r="Y86" s="48"/>
      <c r="Z86" s="49"/>
    </row>
    <row r="87" spans="1:26" ht="45">
      <c r="A87" s="33" t="str">
        <f t="shared" si="45"/>
        <v>5351-1.8</v>
      </c>
      <c r="B87" s="24" t="s">
        <v>1539</v>
      </c>
      <c r="C87" s="24">
        <v>1</v>
      </c>
      <c r="D87" s="25">
        <v>8</v>
      </c>
      <c r="E87" s="25" t="str">
        <f t="shared" si="46"/>
        <v>5351</v>
      </c>
      <c r="F87" s="25" t="s">
        <v>2272</v>
      </c>
      <c r="G87" s="34">
        <v>2</v>
      </c>
      <c r="H87" s="34" t="s">
        <v>2607</v>
      </c>
      <c r="I87" s="26" t="str">
        <f t="shared" si="47"/>
        <v>5351-1.8; GHIBLI-3; randomisation scheme</v>
      </c>
      <c r="J87" s="26" t="str">
        <f t="shared" si="48"/>
        <v>5351-1.8-ghibli-3.pdf</v>
      </c>
      <c r="K87" s="26" t="str">
        <f t="shared" si="49"/>
        <v>ghibli-3</v>
      </c>
      <c r="L87" s="27" t="str">
        <f t="shared" si="50"/>
        <v>ghibli-3</v>
      </c>
      <c r="M87" s="34" t="s">
        <v>2670</v>
      </c>
      <c r="N87" s="35" t="s">
        <v>1542</v>
      </c>
      <c r="O87" s="677"/>
      <c r="P87" s="34" t="s">
        <v>2671</v>
      </c>
      <c r="Q87" s="36" t="s">
        <v>1575</v>
      </c>
      <c r="R87" s="37" t="s">
        <v>2333</v>
      </c>
      <c r="S87" s="41"/>
      <c r="T87" s="49"/>
      <c r="U87" s="49"/>
      <c r="V87" s="50"/>
      <c r="W87" s="36"/>
      <c r="X87" s="48"/>
      <c r="Y87" s="48"/>
      <c r="Z87" s="49"/>
    </row>
    <row r="88" spans="1:26" ht="45">
      <c r="A88" s="33" t="str">
        <f t="shared" si="45"/>
        <v>5351-1.9</v>
      </c>
      <c r="B88" s="24" t="s">
        <v>1539</v>
      </c>
      <c r="C88" s="24">
        <v>1</v>
      </c>
      <c r="D88" s="25">
        <v>9</v>
      </c>
      <c r="E88" s="25" t="str">
        <f t="shared" si="46"/>
        <v>5351</v>
      </c>
      <c r="F88" s="25" t="s">
        <v>2272</v>
      </c>
      <c r="G88" s="34">
        <v>2</v>
      </c>
      <c r="H88" s="34" t="s">
        <v>2607</v>
      </c>
      <c r="I88" s="26" t="str">
        <f t="shared" si="47"/>
        <v>5351-1.9; GHIBLI-3; audit certificates report</v>
      </c>
      <c r="J88" s="26" t="str">
        <f t="shared" si="48"/>
        <v>5351-1.9-ghibli-3.pdf</v>
      </c>
      <c r="K88" s="26" t="str">
        <f t="shared" si="49"/>
        <v>ghibli-3</v>
      </c>
      <c r="L88" s="27" t="str">
        <f t="shared" si="50"/>
        <v>ghibli-3</v>
      </c>
      <c r="M88" s="34" t="s">
        <v>2670</v>
      </c>
      <c r="N88" s="35" t="s">
        <v>1542</v>
      </c>
      <c r="O88" s="677"/>
      <c r="P88" s="34" t="s">
        <v>2671</v>
      </c>
      <c r="Q88" s="36" t="s">
        <v>1579</v>
      </c>
      <c r="R88" s="37" t="s">
        <v>2337</v>
      </c>
      <c r="S88" s="41"/>
      <c r="T88" s="34"/>
      <c r="U88" s="34"/>
      <c r="V88" s="38"/>
      <c r="W88" s="36"/>
      <c r="X88" s="48"/>
      <c r="Y88" s="48"/>
      <c r="Z88" s="49"/>
    </row>
    <row r="89" spans="1:26" ht="45">
      <c r="A89" s="33" t="str">
        <f t="shared" si="45"/>
        <v>5351-1.10</v>
      </c>
      <c r="B89" s="24" t="s">
        <v>1539</v>
      </c>
      <c r="C89" s="24">
        <v>1</v>
      </c>
      <c r="D89" s="25">
        <v>10</v>
      </c>
      <c r="E89" s="25" t="str">
        <f t="shared" si="46"/>
        <v>5351</v>
      </c>
      <c r="F89" s="25" t="s">
        <v>2272</v>
      </c>
      <c r="G89" s="34">
        <v>2</v>
      </c>
      <c r="H89" s="34" t="s">
        <v>2607</v>
      </c>
      <c r="I89" s="26" t="str">
        <f t="shared" si="47"/>
        <v>5351-1.10; GHIBLI-3; statistical methods interim analysis plan</v>
      </c>
      <c r="J89" s="26" t="str">
        <f t="shared" si="48"/>
        <v>5351-1.10-ghibli-3.pdf</v>
      </c>
      <c r="K89" s="26" t="str">
        <f t="shared" si="49"/>
        <v>ghibli-3</v>
      </c>
      <c r="L89" s="27" t="str">
        <f t="shared" si="50"/>
        <v>ghibli-3</v>
      </c>
      <c r="M89" s="34" t="s">
        <v>2670</v>
      </c>
      <c r="N89" s="35" t="s">
        <v>1542</v>
      </c>
      <c r="O89" s="677"/>
      <c r="P89" s="34" t="s">
        <v>2671</v>
      </c>
      <c r="Q89" s="36" t="s">
        <v>1583</v>
      </c>
      <c r="R89" s="37" t="s">
        <v>2341</v>
      </c>
      <c r="S89" s="41"/>
      <c r="T89" s="34"/>
      <c r="U89" s="34"/>
      <c r="V89" s="38"/>
      <c r="W89" s="36"/>
      <c r="X89" s="48"/>
      <c r="Y89" s="48"/>
      <c r="Z89" s="49"/>
    </row>
    <row r="90" spans="1:26" ht="45">
      <c r="A90" s="33" t="str">
        <f t="shared" si="45"/>
        <v>5351-1.11</v>
      </c>
      <c r="B90" s="24" t="s">
        <v>1539</v>
      </c>
      <c r="C90" s="24">
        <v>1</v>
      </c>
      <c r="D90" s="25">
        <v>11</v>
      </c>
      <c r="E90" s="25" t="str">
        <f t="shared" si="46"/>
        <v>5351</v>
      </c>
      <c r="F90" s="25" t="s">
        <v>2272</v>
      </c>
      <c r="G90" s="34">
        <v>2</v>
      </c>
      <c r="H90" s="34" t="s">
        <v>2607</v>
      </c>
      <c r="I90" s="26" t="str">
        <f t="shared" si="47"/>
        <v>5351-1.11; GHIBLI-3; inter-laboratory standardisation methods quality assurance</v>
      </c>
      <c r="J90" s="26" t="str">
        <f t="shared" si="48"/>
        <v>5351-1.11-ghibli-3.pdf</v>
      </c>
      <c r="K90" s="26" t="str">
        <f t="shared" si="49"/>
        <v>ghibli-3</v>
      </c>
      <c r="L90" s="27" t="str">
        <f t="shared" si="50"/>
        <v>ghibli-3</v>
      </c>
      <c r="M90" s="34" t="s">
        <v>2670</v>
      </c>
      <c r="N90" s="35" t="s">
        <v>1542</v>
      </c>
      <c r="O90" s="677"/>
      <c r="P90" s="34" t="s">
        <v>2671</v>
      </c>
      <c r="Q90" s="36" t="s">
        <v>1587</v>
      </c>
      <c r="R90" s="37" t="s">
        <v>2345</v>
      </c>
      <c r="S90" s="41"/>
      <c r="T90" s="34"/>
      <c r="U90" s="34"/>
      <c r="V90" s="38"/>
      <c r="W90" s="36"/>
      <c r="X90" s="48"/>
      <c r="Y90" s="48"/>
      <c r="Z90" s="49"/>
    </row>
    <row r="91" spans="1:26" ht="45">
      <c r="A91" s="33" t="str">
        <f t="shared" si="45"/>
        <v>5351-1.12</v>
      </c>
      <c r="B91" s="24" t="s">
        <v>1539</v>
      </c>
      <c r="C91" s="24">
        <v>1</v>
      </c>
      <c r="D91" s="25">
        <v>12</v>
      </c>
      <c r="E91" s="25" t="str">
        <f t="shared" si="46"/>
        <v>5351</v>
      </c>
      <c r="F91" s="25" t="s">
        <v>2272</v>
      </c>
      <c r="G91" s="34">
        <v>2</v>
      </c>
      <c r="H91" s="34" t="s">
        <v>2607</v>
      </c>
      <c r="I91" s="26" t="str">
        <f t="shared" si="47"/>
        <v>5351-1.12; GHIBLI-3; publications based on study</v>
      </c>
      <c r="J91" s="26" t="str">
        <f t="shared" si="48"/>
        <v>5351-1.12-ghibli-3.pdf</v>
      </c>
      <c r="K91" s="26" t="str">
        <f t="shared" si="49"/>
        <v>ghibli-3</v>
      </c>
      <c r="L91" s="27" t="str">
        <f t="shared" si="50"/>
        <v>ghibli-3</v>
      </c>
      <c r="M91" s="34" t="s">
        <v>2670</v>
      </c>
      <c r="N91" s="35" t="s">
        <v>1542</v>
      </c>
      <c r="O91" s="677"/>
      <c r="P91" s="34" t="s">
        <v>2671</v>
      </c>
      <c r="Q91" s="36" t="s">
        <v>1591</v>
      </c>
      <c r="R91" s="37" t="s">
        <v>2349</v>
      </c>
      <c r="S91" s="41"/>
      <c r="T91" s="49"/>
      <c r="U91" s="49"/>
      <c r="V91" s="50"/>
      <c r="W91" s="36"/>
      <c r="X91" s="48"/>
      <c r="Y91" s="48"/>
      <c r="Z91" s="49"/>
    </row>
    <row r="92" spans="1:26" ht="45">
      <c r="A92" s="33" t="str">
        <f t="shared" si="45"/>
        <v>5351-1.13</v>
      </c>
      <c r="B92" s="24" t="s">
        <v>1539</v>
      </c>
      <c r="C92" s="24">
        <v>1</v>
      </c>
      <c r="D92" s="25">
        <v>13</v>
      </c>
      <c r="E92" s="25" t="str">
        <f t="shared" si="46"/>
        <v>5351</v>
      </c>
      <c r="F92" s="25" t="s">
        <v>2272</v>
      </c>
      <c r="G92" s="34">
        <v>2</v>
      </c>
      <c r="H92" s="34" t="s">
        <v>2607</v>
      </c>
      <c r="I92" s="26" t="str">
        <f t="shared" si="47"/>
        <v>5351-1.13; GHIBLI-3; publications referenced in report</v>
      </c>
      <c r="J92" s="26" t="str">
        <f t="shared" si="48"/>
        <v>5351-1.13-ghibli-3.pdf</v>
      </c>
      <c r="K92" s="26" t="str">
        <f t="shared" si="49"/>
        <v>ghibli-3</v>
      </c>
      <c r="L92" s="27" t="str">
        <f t="shared" si="50"/>
        <v>ghibli-3</v>
      </c>
      <c r="M92" s="34" t="s">
        <v>2670</v>
      </c>
      <c r="N92" s="35" t="s">
        <v>1542</v>
      </c>
      <c r="O92" s="677"/>
      <c r="P92" s="34" t="s">
        <v>2671</v>
      </c>
      <c r="Q92" s="36" t="s">
        <v>1595</v>
      </c>
      <c r="R92" s="37" t="s">
        <v>2353</v>
      </c>
      <c r="S92" s="41"/>
      <c r="T92" s="34"/>
      <c r="U92" s="34"/>
      <c r="V92" s="38"/>
      <c r="W92" s="36"/>
      <c r="X92" s="48"/>
      <c r="Y92" s="48"/>
      <c r="Z92" s="49"/>
    </row>
    <row r="93" spans="1:26" ht="45">
      <c r="A93" s="33" t="str">
        <f t="shared" si="45"/>
        <v>5351-1.14</v>
      </c>
      <c r="B93" s="24" t="s">
        <v>1539</v>
      </c>
      <c r="C93" s="24">
        <v>1</v>
      </c>
      <c r="D93" s="25">
        <v>14</v>
      </c>
      <c r="E93" s="25" t="str">
        <f t="shared" si="46"/>
        <v>5351</v>
      </c>
      <c r="F93" s="25" t="s">
        <v>2272</v>
      </c>
      <c r="G93" s="34">
        <v>2</v>
      </c>
      <c r="H93" s="34" t="s">
        <v>2607</v>
      </c>
      <c r="I93" s="26" t="str">
        <f t="shared" si="47"/>
        <v>5351-1.14; GHIBLI-3; discontinued patients</v>
      </c>
      <c r="J93" s="26" t="str">
        <f t="shared" si="48"/>
        <v>5351-1.14-ghibli-3.pdf</v>
      </c>
      <c r="K93" s="26" t="str">
        <f t="shared" si="49"/>
        <v>ghibli-3</v>
      </c>
      <c r="L93" s="27" t="str">
        <f t="shared" si="50"/>
        <v>ghibli-3</v>
      </c>
      <c r="M93" s="34" t="s">
        <v>2670</v>
      </c>
      <c r="N93" s="35" t="s">
        <v>1542</v>
      </c>
      <c r="O93" s="677"/>
      <c r="P93" s="34" t="s">
        <v>2671</v>
      </c>
      <c r="Q93" s="36" t="s">
        <v>1599</v>
      </c>
      <c r="R93" s="37" t="s">
        <v>2357</v>
      </c>
      <c r="S93" s="41"/>
      <c r="T93" s="34"/>
      <c r="U93" s="34"/>
      <c r="V93" s="38"/>
      <c r="W93" s="36"/>
      <c r="X93" s="48"/>
      <c r="Y93" s="48"/>
      <c r="Z93" s="49"/>
    </row>
    <row r="94" spans="1:26" ht="45">
      <c r="A94" s="33" t="str">
        <f t="shared" si="45"/>
        <v>5351-1.15</v>
      </c>
      <c r="B94" s="24" t="s">
        <v>1539</v>
      </c>
      <c r="C94" s="24">
        <v>1</v>
      </c>
      <c r="D94" s="25">
        <v>15</v>
      </c>
      <c r="E94" s="25" t="str">
        <f t="shared" si="46"/>
        <v>5351</v>
      </c>
      <c r="F94" s="25" t="s">
        <v>2272</v>
      </c>
      <c r="G94" s="34">
        <v>2</v>
      </c>
      <c r="H94" s="34" t="s">
        <v>2607</v>
      </c>
      <c r="I94" s="26" t="str">
        <f t="shared" si="47"/>
        <v>5351-1.15; GHIBLI-3; protocol deviations</v>
      </c>
      <c r="J94" s="26" t="str">
        <f t="shared" si="48"/>
        <v>5351-1.15-ghibli-3.pdf</v>
      </c>
      <c r="K94" s="26" t="str">
        <f t="shared" si="49"/>
        <v>ghibli-3</v>
      </c>
      <c r="L94" s="27" t="str">
        <f t="shared" si="50"/>
        <v>ghibli-3</v>
      </c>
      <c r="M94" s="34" t="s">
        <v>2670</v>
      </c>
      <c r="N94" s="35" t="s">
        <v>1542</v>
      </c>
      <c r="O94" s="677"/>
      <c r="P94" s="34" t="s">
        <v>2671</v>
      </c>
      <c r="Q94" s="36" t="s">
        <v>1603</v>
      </c>
      <c r="R94" s="37" t="s">
        <v>2361</v>
      </c>
      <c r="S94" s="41"/>
      <c r="T94" s="34"/>
      <c r="U94" s="34"/>
      <c r="V94" s="38"/>
      <c r="W94" s="36"/>
      <c r="X94" s="48"/>
      <c r="Y94" s="48"/>
      <c r="Z94" s="49"/>
    </row>
    <row r="95" spans="1:26" ht="45">
      <c r="A95" s="33" t="str">
        <f t="shared" si="45"/>
        <v>5351-1.16</v>
      </c>
      <c r="B95" s="24" t="s">
        <v>1539</v>
      </c>
      <c r="C95" s="24">
        <v>1</v>
      </c>
      <c r="D95" s="25">
        <v>16</v>
      </c>
      <c r="E95" s="25" t="str">
        <f t="shared" si="46"/>
        <v>5351</v>
      </c>
      <c r="F95" s="25" t="s">
        <v>2272</v>
      </c>
      <c r="G95" s="34">
        <v>2</v>
      </c>
      <c r="H95" s="34" t="s">
        <v>2607</v>
      </c>
      <c r="I95" s="26" t="str">
        <f t="shared" si="47"/>
        <v>5351-1.16; GHIBLI-3; patients excluded from efficacy analysis</v>
      </c>
      <c r="J95" s="26" t="str">
        <f t="shared" si="48"/>
        <v>5351-1.16-ghibli-3.pdf</v>
      </c>
      <c r="K95" s="26" t="str">
        <f t="shared" si="49"/>
        <v>ghibli-3</v>
      </c>
      <c r="L95" s="27" t="str">
        <f t="shared" si="50"/>
        <v>ghibli-3</v>
      </c>
      <c r="M95" s="34" t="s">
        <v>2670</v>
      </c>
      <c r="N95" s="35" t="s">
        <v>1542</v>
      </c>
      <c r="O95" s="677"/>
      <c r="P95" s="34" t="s">
        <v>2671</v>
      </c>
      <c r="Q95" s="36" t="s">
        <v>1607</v>
      </c>
      <c r="R95" s="37" t="s">
        <v>2365</v>
      </c>
      <c r="S95" s="41"/>
      <c r="T95" s="49"/>
      <c r="U95" s="49"/>
      <c r="V95" s="50"/>
      <c r="W95" s="36"/>
      <c r="X95" s="48"/>
      <c r="Y95" s="48"/>
      <c r="Z95" s="49"/>
    </row>
    <row r="96" spans="1:26" ht="45">
      <c r="A96" s="33" t="str">
        <f t="shared" si="45"/>
        <v>5351-1.17</v>
      </c>
      <c r="B96" s="24" t="s">
        <v>1539</v>
      </c>
      <c r="C96" s="24">
        <v>1</v>
      </c>
      <c r="D96" s="25">
        <v>17</v>
      </c>
      <c r="E96" s="25" t="str">
        <f t="shared" si="46"/>
        <v>5351</v>
      </c>
      <c r="F96" s="25" t="s">
        <v>2272</v>
      </c>
      <c r="G96" s="34">
        <v>2</v>
      </c>
      <c r="H96" s="34" t="s">
        <v>2607</v>
      </c>
      <c r="I96" s="26" t="str">
        <f t="shared" si="47"/>
        <v>5351-1.17; GHIBLI-3; demographic data</v>
      </c>
      <c r="J96" s="26" t="str">
        <f t="shared" si="48"/>
        <v>5351-1.17-ghibli-3.pdf</v>
      </c>
      <c r="K96" s="26" t="str">
        <f t="shared" si="49"/>
        <v>ghibli-3</v>
      </c>
      <c r="L96" s="27" t="str">
        <f t="shared" si="50"/>
        <v>ghibli-3</v>
      </c>
      <c r="M96" s="34" t="s">
        <v>2670</v>
      </c>
      <c r="N96" s="35" t="s">
        <v>1542</v>
      </c>
      <c r="O96" s="677"/>
      <c r="P96" s="34" t="s">
        <v>2671</v>
      </c>
      <c r="Q96" s="36" t="s">
        <v>1611</v>
      </c>
      <c r="R96" s="37" t="s">
        <v>2369</v>
      </c>
      <c r="S96" s="41"/>
      <c r="T96" s="34"/>
      <c r="U96" s="34"/>
      <c r="V96" s="38"/>
      <c r="W96" s="36"/>
      <c r="X96" s="48"/>
      <c r="Y96" s="48"/>
      <c r="Z96" s="49"/>
    </row>
    <row r="97" spans="1:26" ht="45">
      <c r="A97" s="33" t="str">
        <f t="shared" si="45"/>
        <v>5351-1.18</v>
      </c>
      <c r="B97" s="24" t="s">
        <v>1539</v>
      </c>
      <c r="C97" s="24">
        <v>1</v>
      </c>
      <c r="D97" s="25">
        <v>18</v>
      </c>
      <c r="E97" s="25" t="str">
        <f t="shared" si="46"/>
        <v>5351</v>
      </c>
      <c r="F97" s="25" t="s">
        <v>2272</v>
      </c>
      <c r="G97" s="34">
        <v>2</v>
      </c>
      <c r="H97" s="34" t="s">
        <v>2607</v>
      </c>
      <c r="I97" s="26" t="str">
        <f t="shared" si="47"/>
        <v>5351-1.18; GHIBLI-3; compliance and drug concentration data</v>
      </c>
      <c r="J97" s="26" t="str">
        <f t="shared" si="48"/>
        <v>5351-1.18-ghibli-3.pdf</v>
      </c>
      <c r="K97" s="26" t="str">
        <f t="shared" si="49"/>
        <v>ghibli-3</v>
      </c>
      <c r="L97" s="27" t="str">
        <f t="shared" si="50"/>
        <v>ghibli-3</v>
      </c>
      <c r="M97" s="34" t="s">
        <v>2670</v>
      </c>
      <c r="N97" s="35" t="s">
        <v>1542</v>
      </c>
      <c r="O97" s="677"/>
      <c r="P97" s="34" t="s">
        <v>2671</v>
      </c>
      <c r="Q97" s="36" t="s">
        <v>1615</v>
      </c>
      <c r="R97" s="37" t="s">
        <v>2373</v>
      </c>
      <c r="S97" s="41"/>
      <c r="T97" s="34"/>
      <c r="U97" s="34"/>
      <c r="V97" s="38"/>
      <c r="W97" s="36"/>
      <c r="X97" s="48"/>
      <c r="Y97" s="48"/>
      <c r="Z97" s="49"/>
    </row>
    <row r="98" spans="1:26" ht="45">
      <c r="A98" s="33" t="str">
        <f t="shared" si="45"/>
        <v>5351-1.19</v>
      </c>
      <c r="B98" s="24" t="s">
        <v>1539</v>
      </c>
      <c r="C98" s="24">
        <v>1</v>
      </c>
      <c r="D98" s="25">
        <v>19</v>
      </c>
      <c r="E98" s="25" t="str">
        <f t="shared" si="46"/>
        <v>5351</v>
      </c>
      <c r="F98" s="25" t="s">
        <v>2272</v>
      </c>
      <c r="G98" s="34">
        <v>2</v>
      </c>
      <c r="H98" s="34" t="s">
        <v>2607</v>
      </c>
      <c r="I98" s="26" t="str">
        <f t="shared" si="47"/>
        <v>5351-1.19; GHIBLI-3; individual efficacy response data</v>
      </c>
      <c r="J98" s="26" t="str">
        <f t="shared" si="48"/>
        <v>5351-1.19-ghibli-3.pdf</v>
      </c>
      <c r="K98" s="26" t="str">
        <f t="shared" si="49"/>
        <v>ghibli-3</v>
      </c>
      <c r="L98" s="27" t="str">
        <f t="shared" si="50"/>
        <v>ghibli-3</v>
      </c>
      <c r="M98" s="34" t="s">
        <v>2670</v>
      </c>
      <c r="N98" s="35" t="s">
        <v>1542</v>
      </c>
      <c r="O98" s="677"/>
      <c r="P98" s="34" t="s">
        <v>2671</v>
      </c>
      <c r="Q98" s="36" t="s">
        <v>1619</v>
      </c>
      <c r="R98" s="37" t="s">
        <v>2377</v>
      </c>
      <c r="S98" s="41"/>
      <c r="T98" s="34"/>
      <c r="U98" s="34"/>
      <c r="V98" s="38"/>
      <c r="W98" s="36"/>
      <c r="X98" s="48"/>
      <c r="Y98" s="48"/>
      <c r="Z98" s="49"/>
    </row>
    <row r="99" spans="1:26" ht="45">
      <c r="A99" s="33" t="str">
        <f t="shared" si="45"/>
        <v>5351-1.20</v>
      </c>
      <c r="B99" s="24" t="s">
        <v>1539</v>
      </c>
      <c r="C99" s="24">
        <v>1</v>
      </c>
      <c r="D99" s="25">
        <v>20</v>
      </c>
      <c r="E99" s="25" t="str">
        <f t="shared" si="46"/>
        <v>5351</v>
      </c>
      <c r="F99" s="25" t="s">
        <v>2272</v>
      </c>
      <c r="G99" s="34">
        <v>2</v>
      </c>
      <c r="H99" s="34" t="s">
        <v>2607</v>
      </c>
      <c r="I99" s="26" t="str">
        <f t="shared" si="47"/>
        <v>5351-1.20; GHIBLI-3; adverse event listings</v>
      </c>
      <c r="J99" s="26" t="str">
        <f t="shared" si="48"/>
        <v>5351-1.20-ghibli-3.pdf</v>
      </c>
      <c r="K99" s="26" t="str">
        <f t="shared" si="49"/>
        <v>ghibli-3</v>
      </c>
      <c r="L99" s="27" t="str">
        <f t="shared" si="50"/>
        <v>ghibli-3</v>
      </c>
      <c r="M99" s="34" t="s">
        <v>2670</v>
      </c>
      <c r="N99" s="35" t="s">
        <v>1542</v>
      </c>
      <c r="O99" s="677"/>
      <c r="P99" s="34" t="s">
        <v>2671</v>
      </c>
      <c r="Q99" s="36" t="s">
        <v>1623</v>
      </c>
      <c r="R99" s="37" t="s">
        <v>2381</v>
      </c>
      <c r="S99" s="41"/>
      <c r="T99" s="49"/>
      <c r="U99" s="49"/>
      <c r="V99" s="50"/>
      <c r="W99" s="36"/>
      <c r="X99" s="48"/>
      <c r="Y99" s="48"/>
      <c r="Z99" s="49"/>
    </row>
    <row r="100" spans="1:26" ht="45">
      <c r="A100" s="33" t="str">
        <f t="shared" si="45"/>
        <v>5351-1.21</v>
      </c>
      <c r="B100" s="24" t="s">
        <v>1539</v>
      </c>
      <c r="C100" s="24">
        <v>1</v>
      </c>
      <c r="D100" s="25">
        <v>21</v>
      </c>
      <c r="E100" s="25" t="str">
        <f t="shared" si="46"/>
        <v>5351</v>
      </c>
      <c r="F100" s="25" t="s">
        <v>2272</v>
      </c>
      <c r="G100" s="34">
        <v>2</v>
      </c>
      <c r="H100" s="34" t="s">
        <v>2607</v>
      </c>
      <c r="I100" s="26" t="str">
        <f t="shared" si="47"/>
        <v>5351-1.21; GHIBLI-3; listing individual laboratory measurements by patient</v>
      </c>
      <c r="J100" s="26" t="str">
        <f t="shared" si="48"/>
        <v>5351-1.21-ghibli-3.pdf</v>
      </c>
      <c r="K100" s="26" t="str">
        <f t="shared" si="49"/>
        <v>ghibli-3</v>
      </c>
      <c r="L100" s="27" t="str">
        <f t="shared" si="50"/>
        <v>ghibli-3</v>
      </c>
      <c r="M100" s="34" t="s">
        <v>2670</v>
      </c>
      <c r="N100" s="35" t="s">
        <v>1542</v>
      </c>
      <c r="O100" s="677"/>
      <c r="P100" s="34" t="s">
        <v>2671</v>
      </c>
      <c r="Q100" s="36" t="s">
        <v>1627</v>
      </c>
      <c r="R100" s="37" t="s">
        <v>2385</v>
      </c>
      <c r="S100" s="41"/>
      <c r="T100" s="49"/>
      <c r="U100" s="49"/>
      <c r="V100" s="50"/>
      <c r="W100" s="36"/>
      <c r="X100" s="48"/>
      <c r="Y100" s="48"/>
      <c r="Z100" s="49"/>
    </row>
    <row r="101" spans="1:26" ht="45">
      <c r="A101" s="33" t="str">
        <f t="shared" si="45"/>
        <v>5351-1.22</v>
      </c>
      <c r="B101" s="24" t="s">
        <v>1539</v>
      </c>
      <c r="C101" s="24">
        <v>1</v>
      </c>
      <c r="D101" s="25">
        <v>22</v>
      </c>
      <c r="E101" s="25" t="str">
        <f t="shared" si="46"/>
        <v>5351</v>
      </c>
      <c r="F101" s="25" t="s">
        <v>2272</v>
      </c>
      <c r="G101" s="34">
        <v>2</v>
      </c>
      <c r="H101" s="34" t="s">
        <v>2607</v>
      </c>
      <c r="I101" s="51" t="str">
        <f t="shared" si="47"/>
        <v>5351-1.22; GHIBLI-3; CRFs for Deaths SAEs and Withdrawals</v>
      </c>
      <c r="J101" s="26" t="str">
        <f t="shared" si="48"/>
        <v>5351-1.22-ghibli-3.pdf</v>
      </c>
      <c r="K101" s="26" t="str">
        <f t="shared" si="49"/>
        <v>ghibli-3</v>
      </c>
      <c r="L101" s="27" t="str">
        <f t="shared" si="50"/>
        <v>ghibli-3</v>
      </c>
      <c r="M101" s="34" t="s">
        <v>2670</v>
      </c>
      <c r="N101" s="35" t="s">
        <v>1542</v>
      </c>
      <c r="O101" s="677"/>
      <c r="P101" s="34" t="s">
        <v>2671</v>
      </c>
      <c r="Q101" s="36" t="s">
        <v>1631</v>
      </c>
      <c r="R101" s="52" t="s">
        <v>2673</v>
      </c>
      <c r="S101" s="41"/>
      <c r="T101" s="34"/>
      <c r="U101" s="34"/>
      <c r="V101" s="38"/>
      <c r="W101" s="36"/>
      <c r="X101" s="48"/>
      <c r="Y101" s="48"/>
      <c r="Z101" s="49"/>
    </row>
    <row r="102" spans="1:26" ht="45">
      <c r="A102" s="33" t="str">
        <f t="shared" si="45"/>
        <v>5351-1.23</v>
      </c>
      <c r="B102" s="24" t="s">
        <v>1539</v>
      </c>
      <c r="C102" s="24">
        <v>1</v>
      </c>
      <c r="D102" s="25">
        <v>23</v>
      </c>
      <c r="E102" s="25" t="str">
        <f t="shared" si="46"/>
        <v>5351</v>
      </c>
      <c r="F102" s="25" t="s">
        <v>2272</v>
      </c>
      <c r="G102" s="34">
        <v>2</v>
      </c>
      <c r="H102" s="34" t="s">
        <v>2607</v>
      </c>
      <c r="I102" s="51" t="str">
        <f t="shared" si="47"/>
        <v>5351-1.23; GHIBLI-3; Other CRFs</v>
      </c>
      <c r="J102" s="26" t="str">
        <f t="shared" si="48"/>
        <v>5351-1.23-ghibli-3.pdf</v>
      </c>
      <c r="K102" s="26" t="str">
        <f t="shared" si="49"/>
        <v>ghibli-3</v>
      </c>
      <c r="L102" s="27" t="str">
        <f t="shared" si="50"/>
        <v>ghibli-3</v>
      </c>
      <c r="M102" s="34" t="s">
        <v>2670</v>
      </c>
      <c r="N102" s="35" t="s">
        <v>1542</v>
      </c>
      <c r="O102" s="677"/>
      <c r="P102" s="34" t="s">
        <v>2671</v>
      </c>
      <c r="Q102" s="36" t="s">
        <v>1631</v>
      </c>
      <c r="R102" s="52" t="s">
        <v>2674</v>
      </c>
      <c r="S102" s="41"/>
      <c r="T102" s="34"/>
      <c r="U102" s="34"/>
      <c r="V102" s="38"/>
      <c r="W102" s="36"/>
      <c r="X102" s="48"/>
      <c r="Y102" s="48"/>
      <c r="Z102" s="49"/>
    </row>
    <row r="103" spans="1:26">
      <c r="A103" s="33" t="str">
        <f t="shared" si="45"/>
        <v/>
      </c>
      <c r="B103" s="24"/>
      <c r="C103" s="24">
        <v>2</v>
      </c>
      <c r="D103" s="25"/>
      <c r="E103" s="25" t="str">
        <f t="shared" si="46"/>
        <v/>
      </c>
      <c r="F103" s="25" t="s">
        <v>271</v>
      </c>
      <c r="G103" s="34"/>
      <c r="H103" s="34"/>
      <c r="I103" s="26" t="str">
        <f t="shared" si="47"/>
        <v/>
      </c>
      <c r="J103" s="26" t="str">
        <f t="shared" si="48"/>
        <v/>
      </c>
      <c r="K103" s="26" t="str">
        <f t="shared" si="49"/>
        <v/>
      </c>
      <c r="L103" s="27" t="str">
        <f t="shared" si="50"/>
        <v/>
      </c>
      <c r="M103" s="34"/>
      <c r="N103" s="35"/>
      <c r="O103" s="677"/>
      <c r="P103" s="34"/>
      <c r="Q103" s="36"/>
      <c r="R103" s="37" t="s">
        <v>271</v>
      </c>
      <c r="S103" s="36"/>
      <c r="T103" s="34"/>
      <c r="U103" s="34"/>
      <c r="V103" s="38"/>
      <c r="W103" s="36"/>
      <c r="X103" s="38"/>
      <c r="Y103" s="38"/>
      <c r="Z103" s="34"/>
    </row>
    <row r="104" spans="1:26">
      <c r="A104" s="33" t="str">
        <f t="shared" si="45"/>
        <v/>
      </c>
      <c r="B104" s="24"/>
      <c r="C104" s="24">
        <v>3</v>
      </c>
      <c r="D104" s="25"/>
      <c r="E104" s="25" t="str">
        <f t="shared" si="46"/>
        <v/>
      </c>
      <c r="F104" s="25" t="s">
        <v>271</v>
      </c>
      <c r="G104" s="34"/>
      <c r="H104" s="34"/>
      <c r="I104" s="26" t="str">
        <f t="shared" si="47"/>
        <v/>
      </c>
      <c r="J104" s="26" t="str">
        <f t="shared" si="48"/>
        <v/>
      </c>
      <c r="K104" s="26" t="str">
        <f t="shared" si="49"/>
        <v/>
      </c>
      <c r="L104" s="27" t="str">
        <f t="shared" si="50"/>
        <v/>
      </c>
      <c r="M104" s="34"/>
      <c r="N104" s="35"/>
      <c r="O104" s="677"/>
      <c r="P104" s="34"/>
      <c r="Q104" s="36"/>
      <c r="R104" s="37" t="s">
        <v>271</v>
      </c>
      <c r="S104" s="36"/>
      <c r="T104" s="21"/>
      <c r="U104" s="21"/>
      <c r="V104" s="22"/>
      <c r="W104" s="36"/>
      <c r="X104" s="38"/>
      <c r="Y104" s="38"/>
      <c r="Z104" s="34"/>
    </row>
    <row r="105" spans="1:26">
      <c r="A105" s="33" t="str">
        <f t="shared" si="45"/>
        <v/>
      </c>
      <c r="B105" s="24"/>
      <c r="C105" s="24">
        <v>4</v>
      </c>
      <c r="D105" s="25"/>
      <c r="E105" s="25" t="str">
        <f t="shared" si="46"/>
        <v/>
      </c>
      <c r="F105" s="25" t="s">
        <v>271</v>
      </c>
      <c r="G105" s="34"/>
      <c r="H105" s="34"/>
      <c r="I105" s="26" t="str">
        <f t="shared" si="47"/>
        <v/>
      </c>
      <c r="J105" s="26" t="str">
        <f t="shared" si="48"/>
        <v/>
      </c>
      <c r="K105" s="26" t="str">
        <f t="shared" si="49"/>
        <v/>
      </c>
      <c r="L105" s="27" t="str">
        <f t="shared" si="50"/>
        <v/>
      </c>
      <c r="M105" s="34"/>
      <c r="N105" s="35"/>
      <c r="O105" s="677"/>
      <c r="P105" s="34"/>
      <c r="Q105" s="36"/>
      <c r="R105" s="37" t="s">
        <v>271</v>
      </c>
      <c r="S105" s="36"/>
      <c r="T105" s="34"/>
      <c r="U105" s="34"/>
      <c r="V105" s="38"/>
      <c r="W105" s="36"/>
      <c r="X105" s="38"/>
      <c r="Y105" s="38"/>
      <c r="Z105" s="34"/>
    </row>
    <row r="106" spans="1:26">
      <c r="A106" s="673" t="s">
        <v>2675</v>
      </c>
      <c r="B106" s="674"/>
      <c r="C106" s="674"/>
      <c r="D106" s="674"/>
      <c r="E106" s="674"/>
      <c r="F106" s="674"/>
      <c r="G106" s="674"/>
      <c r="H106" s="674"/>
      <c r="I106" s="675"/>
      <c r="J106" s="17"/>
      <c r="K106" s="17"/>
      <c r="L106" s="18"/>
      <c r="M106" s="19"/>
      <c r="N106" s="20"/>
      <c r="O106" s="677"/>
      <c r="P106" s="21"/>
      <c r="Q106" s="21"/>
      <c r="R106" s="18"/>
      <c r="S106" s="21"/>
      <c r="T106" s="34"/>
      <c r="U106" s="34"/>
      <c r="V106" s="38"/>
      <c r="W106" s="21"/>
      <c r="X106" s="22"/>
      <c r="Y106" s="22"/>
      <c r="Z106" s="21"/>
    </row>
    <row r="107" spans="1:26" ht="33.75">
      <c r="A107" s="33" t="str">
        <f t="shared" ref="A107:A109" si="51">IF(ISBLANK(B107),"",IF(ISBLANK(D107),CONCATENATE(SUBSTITUTE(MID(B107,5,64),".",""),"-",C107),CONCATENATE(SUBSTITUTE(MID(B107,5,64),".",""),"-",C107,".",D107)))</f>
        <v>5352-1</v>
      </c>
      <c r="B107" s="24" t="s">
        <v>1640</v>
      </c>
      <c r="C107" s="24">
        <v>1</v>
      </c>
      <c r="D107" s="24"/>
      <c r="E107" s="25" t="str">
        <f t="shared" ref="E107:E109" si="52">IF(ISBLANK(B107),"",SUBSTITUTE(MID(B107,5,12),".",""))</f>
        <v>5352</v>
      </c>
      <c r="F107" s="25" t="s">
        <v>2274</v>
      </c>
      <c r="G107" s="34">
        <v>2</v>
      </c>
      <c r="H107" s="34" t="s">
        <v>2607</v>
      </c>
      <c r="I107" s="26" t="str">
        <f>IF(ISBLANK(B107),"",IF(ISBLANK(D107),CONCATENATE(SUBSTITUTE(MID(B107,5,64),".",""),"-",C107,"; ",M107,"; ",R107),CONCATENATE(SUBSTITUTE(MID(B107,5,64),".",""),"-",C107,".",D107,"; ",M107,"; ",R107)))</f>
        <v>5352-1; GHIBLI-4; legacy clinical study report</v>
      </c>
      <c r="J107" s="26" t="str">
        <f>IF(ISBLANK(B107),"",CONCATENATE(A107,"-",L107,".pdf"))</f>
        <v>5352-1-ghibli-4.pdf</v>
      </c>
      <c r="K107" s="26" t="str">
        <f t="shared" ref="K107:K109" si="53">IF(ISBLANK(M107),"",LOWER(M107))</f>
        <v>ghibli-4</v>
      </c>
      <c r="L107" s="27" t="str">
        <f t="shared" ref="L107:L109" si="54">IF(ISBLANK(M107),"",LOWER(M107))</f>
        <v>ghibli-4</v>
      </c>
      <c r="M107" s="34" t="s">
        <v>2676</v>
      </c>
      <c r="N107" s="35" t="s">
        <v>1643</v>
      </c>
      <c r="O107" s="677"/>
      <c r="P107" s="28"/>
      <c r="Q107" s="36" t="s">
        <v>1456</v>
      </c>
      <c r="R107" s="37" t="s">
        <v>2299</v>
      </c>
      <c r="S107" s="36" t="s">
        <v>2647</v>
      </c>
      <c r="T107" s="34"/>
      <c r="U107" s="34"/>
      <c r="V107" s="38"/>
      <c r="W107" s="36" t="s">
        <v>2672</v>
      </c>
      <c r="X107" s="38" t="s">
        <v>2649</v>
      </c>
      <c r="Y107" s="38" t="s">
        <v>2649</v>
      </c>
      <c r="Z107" s="38" t="s">
        <v>2649</v>
      </c>
    </row>
    <row r="108" spans="1:26" ht="22.5">
      <c r="A108" s="33" t="str">
        <f t="shared" si="51"/>
        <v/>
      </c>
      <c r="B108" s="24"/>
      <c r="C108" s="24">
        <v>2</v>
      </c>
      <c r="D108" s="24"/>
      <c r="E108" s="53" t="str">
        <f t="shared" si="52"/>
        <v/>
      </c>
      <c r="F108" s="53" t="s">
        <v>271</v>
      </c>
      <c r="G108" s="34"/>
      <c r="H108" s="34"/>
      <c r="I108" s="26" t="str">
        <f>IF(ISBLANK(B108),"",IF(ISBLANK(D108),CONCATENATE(SUBSTITUTE(MID(B108,5,64),".",""),"-",C108,"; ",M108,"; ",R108),CONCATENATE(SUBSTITUTE(MID(B108,5,64),".",""),"-",C108,".",D108,"; ",M108,"; ",R108)))</f>
        <v/>
      </c>
      <c r="J108" s="26" t="str">
        <f>IF(ISBLANK(B108),"",CONCATENATE(A108,"-",L108,".pdf"))</f>
        <v/>
      </c>
      <c r="K108" s="26" t="str">
        <f t="shared" si="53"/>
        <v/>
      </c>
      <c r="L108" s="54" t="str">
        <f t="shared" si="54"/>
        <v/>
      </c>
      <c r="M108" s="34"/>
      <c r="N108" s="35"/>
      <c r="O108" s="677"/>
      <c r="P108" s="28"/>
      <c r="Q108" s="36" t="s">
        <v>1456</v>
      </c>
      <c r="R108" s="37" t="s">
        <v>271</v>
      </c>
      <c r="S108" s="36"/>
      <c r="T108" s="21"/>
      <c r="U108" s="21"/>
      <c r="V108" s="22"/>
      <c r="W108" s="36"/>
      <c r="X108" s="38"/>
      <c r="Y108" s="38"/>
      <c r="Z108" s="34"/>
    </row>
    <row r="109" spans="1:26">
      <c r="A109" s="33" t="str">
        <f t="shared" si="51"/>
        <v/>
      </c>
      <c r="B109" s="24"/>
      <c r="C109" s="24">
        <v>3</v>
      </c>
      <c r="D109" s="24"/>
      <c r="E109" s="25" t="str">
        <f t="shared" si="52"/>
        <v/>
      </c>
      <c r="F109" s="25" t="s">
        <v>271</v>
      </c>
      <c r="G109" s="34"/>
      <c r="H109" s="34"/>
      <c r="I109" s="26" t="str">
        <f>IF(ISBLANK(B109),"",IF(ISBLANK(D109),CONCATENATE(SUBSTITUTE(MID(B109,5,64),".",""),"-",C109,"; ",M109,"; ",R109),CONCATENATE(SUBSTITUTE(MID(B109,5,64),".",""),"-",C109,".",D109,"; ",M109,"; ",R109)))</f>
        <v/>
      </c>
      <c r="J109" s="26" t="str">
        <f>IF(ISBLANK(B109),"",CONCATENATE(A109,"-",L109,".pdf"))</f>
        <v/>
      </c>
      <c r="K109" s="26" t="str">
        <f t="shared" si="53"/>
        <v/>
      </c>
      <c r="L109" s="27" t="str">
        <f t="shared" si="54"/>
        <v/>
      </c>
      <c r="M109" s="34"/>
      <c r="N109" s="35"/>
      <c r="O109" s="677"/>
      <c r="P109" s="28"/>
      <c r="Q109" s="36"/>
      <c r="R109" s="37" t="s">
        <v>271</v>
      </c>
      <c r="S109" s="36"/>
      <c r="T109" s="34"/>
      <c r="U109" s="34"/>
      <c r="V109" s="38"/>
      <c r="W109" s="36"/>
      <c r="X109" s="38"/>
      <c r="Y109" s="38"/>
      <c r="Z109" s="34"/>
    </row>
    <row r="110" spans="1:26">
      <c r="A110" s="673" t="s">
        <v>2677</v>
      </c>
      <c r="B110" s="674"/>
      <c r="C110" s="674"/>
      <c r="D110" s="674"/>
      <c r="E110" s="674"/>
      <c r="F110" s="674"/>
      <c r="G110" s="674"/>
      <c r="H110" s="674"/>
      <c r="I110" s="675"/>
      <c r="J110" s="17"/>
      <c r="K110" s="17"/>
      <c r="L110" s="18"/>
      <c r="M110" s="19"/>
      <c r="N110" s="20"/>
      <c r="O110" s="677"/>
      <c r="P110" s="21"/>
      <c r="Q110" s="21"/>
      <c r="R110" s="18"/>
      <c r="S110" s="21"/>
      <c r="T110" s="34"/>
      <c r="U110" s="34"/>
      <c r="V110" s="38"/>
      <c r="W110" s="21"/>
      <c r="X110" s="22"/>
      <c r="Y110" s="22"/>
      <c r="Z110" s="21"/>
    </row>
    <row r="111" spans="1:26" ht="33.75">
      <c r="A111" s="33" t="str">
        <f t="shared" ref="A111:A115" si="55">IF(ISBLANK(B111),"",IF(ISBLANK(D111),CONCATENATE(SUBSTITUTE(MID(B111,5,64),".",""),"-",C111),CONCATENATE(SUBSTITUTE(MID(B111,5,64),".",""),"-",C111,".",D111)))</f>
        <v>5353-1</v>
      </c>
      <c r="B111" s="24" t="s">
        <v>1669</v>
      </c>
      <c r="C111" s="24">
        <v>1</v>
      </c>
      <c r="D111" s="24"/>
      <c r="E111" s="25" t="str">
        <f t="shared" ref="E111:E115" si="56">IF(ISBLANK(B111),"",SUBSTITUTE(MID(B111,5,12),".",""))</f>
        <v>5353</v>
      </c>
      <c r="F111" s="25" t="s">
        <v>2276</v>
      </c>
      <c r="G111" s="34">
        <v>2</v>
      </c>
      <c r="H111" s="34" t="s">
        <v>2607</v>
      </c>
      <c r="I111" s="26" t="str">
        <f>IF(ISBLANK(B111),"",IF(ISBLANK(D111),CONCATENATE(SUBSTITUTE(MID(B111,5,64),".",""),"-",C111,"; ",M111,"; ",R111),CONCATENATE(SUBSTITUTE(MID(B111,5,64),".",""),"-",C111,".",D111,"; ",M111,"; ",R111)))</f>
        <v>5353-1; GHIBLI-ISS; iss</v>
      </c>
      <c r="J111" s="26" t="str">
        <f>IF(ISBLANK(B111),"",CONCATENATE(A111,"-",L111,".pdf"))</f>
        <v>5353-1-ghibli-iss.pdf</v>
      </c>
      <c r="K111" s="26" t="str">
        <f t="shared" ref="K111:K115" si="57">IF(ISBLANK(M111),"",LOWER(M111))</f>
        <v>ghibli-iss</v>
      </c>
      <c r="L111" s="27" t="str">
        <f t="shared" ref="L111:L115" si="58">IF(ISBLANK(M111),"",LOWER(M111))</f>
        <v>ghibli-iss</v>
      </c>
      <c r="M111" s="34" t="s">
        <v>2678</v>
      </c>
      <c r="N111" s="35" t="s">
        <v>1672</v>
      </c>
      <c r="O111" s="677"/>
      <c r="P111" s="28"/>
      <c r="Q111" s="36" t="s">
        <v>1675</v>
      </c>
      <c r="R111" s="37" t="s">
        <v>2506</v>
      </c>
      <c r="S111" s="36" t="s">
        <v>2659</v>
      </c>
      <c r="T111" s="34"/>
      <c r="U111" s="34"/>
      <c r="V111" s="38"/>
      <c r="W111" s="36" t="s">
        <v>2672</v>
      </c>
      <c r="X111" s="38" t="s">
        <v>2649</v>
      </c>
      <c r="Y111" s="38" t="s">
        <v>2649</v>
      </c>
      <c r="Z111" s="38" t="s">
        <v>2649</v>
      </c>
    </row>
    <row r="112" spans="1:26" ht="33.75">
      <c r="A112" s="33" t="str">
        <f t="shared" si="55"/>
        <v>5353-2</v>
      </c>
      <c r="B112" s="24" t="s">
        <v>1669</v>
      </c>
      <c r="C112" s="24">
        <v>2</v>
      </c>
      <c r="D112" s="24"/>
      <c r="E112" s="25" t="str">
        <f t="shared" si="56"/>
        <v>5353</v>
      </c>
      <c r="F112" s="25" t="s">
        <v>2276</v>
      </c>
      <c r="G112" s="34">
        <v>2</v>
      </c>
      <c r="H112" s="34" t="s">
        <v>2607</v>
      </c>
      <c r="I112" s="26" t="str">
        <f>IF(ISBLANK(B112),"",IF(ISBLANK(D112),CONCATENATE(SUBSTITUTE(MID(B112,5,64),".",""),"-",C112,"; ",M112,"; ",R112),CONCATENATE(SUBSTITUTE(MID(B112,5,64),".",""),"-",C112,".",D112,"; ",M112,"; ",R112)))</f>
        <v>5353-2; GHIBLI-ISE; ise</v>
      </c>
      <c r="J112" s="26" t="str">
        <f>IF(ISBLANK(B112),"",CONCATENATE(A112,"-",L112,".pdf"))</f>
        <v>5353-2-ghibli-ise.pdf</v>
      </c>
      <c r="K112" s="26" t="str">
        <f t="shared" si="57"/>
        <v>ghibli-ise</v>
      </c>
      <c r="L112" s="27" t="str">
        <f t="shared" si="58"/>
        <v>ghibli-ise</v>
      </c>
      <c r="M112" s="34" t="s">
        <v>2679</v>
      </c>
      <c r="N112" s="35" t="s">
        <v>1679</v>
      </c>
      <c r="O112" s="677"/>
      <c r="P112" s="28"/>
      <c r="Q112" s="36" t="s">
        <v>1682</v>
      </c>
      <c r="R112" s="37" t="s">
        <v>2509</v>
      </c>
      <c r="S112" s="36" t="s">
        <v>2659</v>
      </c>
      <c r="T112" s="34"/>
      <c r="U112" s="34"/>
      <c r="V112" s="38"/>
      <c r="W112" s="36" t="s">
        <v>2672</v>
      </c>
      <c r="X112" s="38" t="s">
        <v>2649</v>
      </c>
      <c r="Y112" s="38" t="s">
        <v>2649</v>
      </c>
      <c r="Z112" s="38" t="s">
        <v>2649</v>
      </c>
    </row>
    <row r="113" spans="1:26">
      <c r="A113" s="33" t="str">
        <f t="shared" si="55"/>
        <v/>
      </c>
      <c r="B113" s="24"/>
      <c r="C113" s="24">
        <v>3</v>
      </c>
      <c r="D113" s="24"/>
      <c r="E113" s="53" t="str">
        <f t="shared" si="56"/>
        <v/>
      </c>
      <c r="F113" s="53" t="s">
        <v>271</v>
      </c>
      <c r="G113" s="34"/>
      <c r="H113" s="34"/>
      <c r="I113" s="26" t="str">
        <f>IF(ISBLANK(B113),"",IF(ISBLANK(D113),CONCATENATE(SUBSTITUTE(MID(B113,5,64),".",""),"-",C113,"; ",M113,"; ",R113),CONCATENATE(SUBSTITUTE(MID(B113,5,64),".",""),"-",C113,".",D113,"; ",M113,"; ",R113)))</f>
        <v/>
      </c>
      <c r="J113" s="26" t="str">
        <f>IF(ISBLANK(B113),"",CONCATENATE(A113,"-",L113,".pdf"))</f>
        <v/>
      </c>
      <c r="K113" s="26" t="str">
        <f t="shared" si="57"/>
        <v/>
      </c>
      <c r="L113" s="54" t="str">
        <f t="shared" si="58"/>
        <v/>
      </c>
      <c r="M113" s="34"/>
      <c r="N113" s="35"/>
      <c r="O113" s="677"/>
      <c r="P113" s="28"/>
      <c r="Q113" s="36"/>
      <c r="R113" s="37" t="s">
        <v>271</v>
      </c>
      <c r="S113" s="36"/>
      <c r="T113" s="34"/>
      <c r="U113" s="34"/>
      <c r="V113" s="38"/>
      <c r="W113" s="36"/>
      <c r="X113" s="38"/>
      <c r="Y113" s="38"/>
      <c r="Z113" s="34"/>
    </row>
    <row r="114" spans="1:26">
      <c r="A114" s="33" t="str">
        <f t="shared" si="55"/>
        <v/>
      </c>
      <c r="B114" s="24"/>
      <c r="C114" s="24">
        <v>4</v>
      </c>
      <c r="D114" s="24"/>
      <c r="E114" s="25" t="str">
        <f t="shared" si="56"/>
        <v/>
      </c>
      <c r="F114" s="25" t="s">
        <v>271</v>
      </c>
      <c r="G114" s="34"/>
      <c r="H114" s="34"/>
      <c r="I114" s="26" t="str">
        <f>IF(ISBLANK(B114),"",IF(ISBLANK(D114),CONCATENATE(SUBSTITUTE(MID(B114,5,64),".",""),"-",C114,"; ",M114,"; ",R114),CONCATENATE(SUBSTITUTE(MID(B114,5,64),".",""),"-",C114,".",D114,"; ",M114,"; ",R114)))</f>
        <v/>
      </c>
      <c r="J114" s="26" t="str">
        <f>IF(ISBLANK(B114),"",CONCATENATE(A114,"-",L114,".pdf"))</f>
        <v/>
      </c>
      <c r="K114" s="26" t="str">
        <f t="shared" si="57"/>
        <v/>
      </c>
      <c r="L114" s="27" t="str">
        <f t="shared" si="58"/>
        <v/>
      </c>
      <c r="M114" s="34"/>
      <c r="N114" s="35"/>
      <c r="O114" s="677"/>
      <c r="P114" s="28"/>
      <c r="Q114" s="36"/>
      <c r="R114" s="37" t="s">
        <v>271</v>
      </c>
      <c r="S114" s="36"/>
      <c r="T114" s="21"/>
      <c r="U114" s="21"/>
      <c r="V114" s="22"/>
      <c r="W114" s="36"/>
      <c r="X114" s="38"/>
      <c r="Y114" s="38"/>
      <c r="Z114" s="34"/>
    </row>
    <row r="115" spans="1:26">
      <c r="A115" s="33" t="str">
        <f t="shared" si="55"/>
        <v/>
      </c>
      <c r="B115" s="24"/>
      <c r="C115" s="24">
        <v>5</v>
      </c>
      <c r="D115" s="24"/>
      <c r="E115" s="25" t="str">
        <f t="shared" si="56"/>
        <v/>
      </c>
      <c r="F115" s="25" t="s">
        <v>271</v>
      </c>
      <c r="G115" s="34"/>
      <c r="H115" s="34"/>
      <c r="I115" s="26" t="str">
        <f>IF(ISBLANK(B115),"",IF(ISBLANK(D115),CONCATENATE(SUBSTITUTE(MID(B115,5,64),".",""),"-",C115,"; ",M115,"; ",R115),CONCATENATE(SUBSTITUTE(MID(B115,5,64),".",""),"-",C115,".",D115,"; ",M115,"; ",R115)))</f>
        <v/>
      </c>
      <c r="J115" s="26" t="str">
        <f>IF(ISBLANK(B115),"",CONCATENATE(A115,"-",L115,".pdf"))</f>
        <v/>
      </c>
      <c r="K115" s="26" t="str">
        <f t="shared" si="57"/>
        <v/>
      </c>
      <c r="L115" s="27" t="str">
        <f t="shared" si="58"/>
        <v/>
      </c>
      <c r="M115" s="34"/>
      <c r="N115" s="35"/>
      <c r="O115" s="677"/>
      <c r="P115" s="28"/>
      <c r="Q115" s="36"/>
      <c r="R115" s="37" t="s">
        <v>271</v>
      </c>
      <c r="S115" s="36"/>
      <c r="T115" s="34"/>
      <c r="U115" s="34"/>
      <c r="V115" s="38"/>
      <c r="W115" s="36"/>
      <c r="X115" s="38"/>
      <c r="Y115" s="38"/>
      <c r="Z115" s="34"/>
    </row>
    <row r="116" spans="1:26">
      <c r="A116" s="673" t="s">
        <v>2680</v>
      </c>
      <c r="B116" s="674"/>
      <c r="C116" s="674"/>
      <c r="D116" s="674"/>
      <c r="E116" s="674"/>
      <c r="F116" s="674"/>
      <c r="G116" s="674"/>
      <c r="H116" s="674"/>
      <c r="I116" s="675"/>
      <c r="J116" s="17"/>
      <c r="K116" s="17"/>
      <c r="L116" s="18"/>
      <c r="M116" s="19"/>
      <c r="N116" s="20"/>
      <c r="O116" s="677"/>
      <c r="P116" s="21"/>
      <c r="Q116" s="21"/>
      <c r="R116" s="18"/>
      <c r="S116" s="21"/>
      <c r="T116" s="34"/>
      <c r="U116" s="34"/>
      <c r="V116" s="38"/>
      <c r="W116" s="21"/>
      <c r="X116" s="22"/>
      <c r="Y116" s="22"/>
      <c r="Z116" s="21"/>
    </row>
    <row r="117" spans="1:26">
      <c r="A117" s="33" t="str">
        <f t="shared" ref="A117:A119" si="59">IF(ISBLANK(B117),"",IF(ISBLANK(D117),CONCATENATE(SUBSTITUTE(MID(B117,5,64),".",""),"-",C117),CONCATENATE(SUBSTITUTE(MID(B117,5,64),".",""),"-",C117,".",D117)))</f>
        <v/>
      </c>
      <c r="B117" s="24"/>
      <c r="C117" s="24">
        <v>1</v>
      </c>
      <c r="D117" s="24"/>
      <c r="E117" s="24"/>
      <c r="F117" s="24"/>
      <c r="G117" s="34"/>
      <c r="H117" s="34"/>
      <c r="I117" s="26" t="str">
        <f>IF(ISBLANK(B117),"",IF(ISBLANK(D117),CONCATENATE(SUBSTITUTE(MID(B117,5,64),".",""),"-",C117,"; ",M117,"; ",R117),CONCATENATE(SUBSTITUTE(MID(B117,5,64),".",""),"-",C117,".",D117,"; ",M117,"; ",R117)))</f>
        <v/>
      </c>
      <c r="J117" s="26" t="str">
        <f>IF(ISBLANK(B117),"",CONCATENATE(A117,"-",L117,".pdf"))</f>
        <v/>
      </c>
      <c r="K117" s="26" t="str">
        <f t="shared" ref="K117:K119" si="60">IF(ISBLANK(M117),"",LOWER(M117))</f>
        <v/>
      </c>
      <c r="L117" s="27" t="str">
        <f t="shared" ref="L117:L119" si="61">IF(ISBLANK(M117),"",LOWER(M117))</f>
        <v/>
      </c>
      <c r="M117" s="34"/>
      <c r="N117" s="35"/>
      <c r="O117" s="677"/>
      <c r="P117" s="28"/>
      <c r="Q117" s="36"/>
      <c r="R117" s="37" t="s">
        <v>271</v>
      </c>
      <c r="S117" s="36"/>
      <c r="T117" s="34"/>
      <c r="U117" s="34"/>
      <c r="V117" s="38"/>
      <c r="W117" s="34"/>
      <c r="X117" s="38"/>
      <c r="Y117" s="38"/>
      <c r="Z117" s="34"/>
    </row>
    <row r="118" spans="1:26">
      <c r="A118" s="33" t="str">
        <f t="shared" si="59"/>
        <v/>
      </c>
      <c r="B118" s="24"/>
      <c r="C118" s="24">
        <v>2</v>
      </c>
      <c r="D118" s="24"/>
      <c r="E118" s="24"/>
      <c r="F118" s="24"/>
      <c r="G118" s="34"/>
      <c r="H118" s="34"/>
      <c r="I118" s="26" t="str">
        <f>IF(ISBLANK(B118),"",IF(ISBLANK(D118),CONCATENATE(SUBSTITUTE(MID(B118,5,64),".",""),"-",C118,"; ",M118,"; ",R118),CONCATENATE(SUBSTITUTE(MID(B118,5,64),".",""),"-",C118,".",D118,"; ",M118,"; ",R118)))</f>
        <v/>
      </c>
      <c r="J118" s="26" t="str">
        <f>IF(ISBLANK(B118),"",CONCATENATE(A118,"-",L118,".pdf"))</f>
        <v/>
      </c>
      <c r="K118" s="26" t="str">
        <f t="shared" si="60"/>
        <v/>
      </c>
      <c r="L118" s="27" t="str">
        <f t="shared" si="61"/>
        <v/>
      </c>
      <c r="M118" s="34"/>
      <c r="N118" s="35"/>
      <c r="O118" s="677"/>
      <c r="P118" s="28"/>
      <c r="Q118" s="36"/>
      <c r="R118" s="37" t="s">
        <v>271</v>
      </c>
      <c r="S118" s="36"/>
      <c r="T118" s="21"/>
      <c r="U118" s="21"/>
      <c r="V118" s="22"/>
      <c r="W118" s="34"/>
      <c r="X118" s="38"/>
      <c r="Y118" s="38"/>
      <c r="Z118" s="34"/>
    </row>
    <row r="119" spans="1:26">
      <c r="A119" s="33" t="str">
        <f t="shared" si="59"/>
        <v/>
      </c>
      <c r="B119" s="24"/>
      <c r="C119" s="24">
        <v>3</v>
      </c>
      <c r="D119" s="24"/>
      <c r="E119" s="24"/>
      <c r="F119" s="24"/>
      <c r="G119" s="34"/>
      <c r="H119" s="34"/>
      <c r="I119" s="26" t="str">
        <f>IF(ISBLANK(B119),"",IF(ISBLANK(D119),CONCATENATE(SUBSTITUTE(MID(B119,5,64),".",""),"-",C119,"; ",M119,"; ",R119),CONCATENATE(SUBSTITUTE(MID(B119,5,64),".",""),"-",C119,".",D119,"; ",M119,"; ",R119)))</f>
        <v/>
      </c>
      <c r="J119" s="26" t="str">
        <f>IF(ISBLANK(B119),"",CONCATENATE(A119,"-",L119,".pdf"))</f>
        <v/>
      </c>
      <c r="K119" s="26" t="str">
        <f t="shared" si="60"/>
        <v/>
      </c>
      <c r="L119" s="27" t="str">
        <f t="shared" si="61"/>
        <v/>
      </c>
      <c r="M119" s="34"/>
      <c r="N119" s="35"/>
      <c r="O119" s="678"/>
      <c r="P119" s="28"/>
      <c r="Q119" s="36"/>
      <c r="R119" s="37" t="s">
        <v>271</v>
      </c>
      <c r="S119" s="36"/>
      <c r="T119" s="28"/>
      <c r="U119" s="28"/>
      <c r="V119" s="30"/>
      <c r="W119" s="34"/>
      <c r="X119" s="38"/>
      <c r="Y119" s="38"/>
      <c r="Z119" s="34"/>
    </row>
    <row r="120" spans="1:26">
      <c r="A120" s="673" t="s">
        <v>2681</v>
      </c>
      <c r="B120" s="674"/>
      <c r="C120" s="674"/>
      <c r="D120" s="674"/>
      <c r="E120" s="674"/>
      <c r="F120" s="674"/>
      <c r="G120" s="674"/>
      <c r="H120" s="674"/>
      <c r="I120" s="675"/>
      <c r="J120" s="17"/>
      <c r="K120" s="17"/>
      <c r="L120" s="18"/>
      <c r="M120" s="19"/>
      <c r="N120" s="20"/>
      <c r="O120" s="21"/>
      <c r="P120" s="21"/>
      <c r="Q120" s="21"/>
      <c r="R120" s="18"/>
      <c r="S120" s="21"/>
      <c r="W120" s="21"/>
      <c r="X120" s="22"/>
      <c r="Y120" s="22"/>
      <c r="Z120" s="21"/>
    </row>
    <row r="121" spans="1:26">
      <c r="A121" s="33" t="str">
        <f t="shared" ref="A121:A123" si="62">IF(ISBLANK(B121),"",IF(ISBLANK(D121),CONCATENATE(SUBSTITUTE(MID(B121,5,64),".",""),"-",C121),CONCATENATE(SUBSTITUTE(MID(B121,5,64),".",""),"-",C121,".",D121)))</f>
        <v/>
      </c>
      <c r="B121" s="24"/>
      <c r="C121" s="24">
        <v>1</v>
      </c>
      <c r="D121" s="24"/>
      <c r="E121" s="24"/>
      <c r="F121" s="24"/>
      <c r="G121" s="34"/>
      <c r="H121" s="34"/>
      <c r="I121" s="26" t="str">
        <f>IF(ISBLANK(B121),"",IF(ISBLANK(D121),CONCATENATE(SUBSTITUTE(MID(B121,5,64),".",""),"-",C121,"; ",M121,"; ",R121),CONCATENATE(SUBSTITUTE(MID(B121,5,64),".",""),"-",C121,".",D121,"; ",M121,"; ",R121)))</f>
        <v/>
      </c>
      <c r="J121" s="26" t="str">
        <f>IF(ISBLANK(B121),"",CONCATENATE(A121,"-",L121,".pdf"))</f>
        <v/>
      </c>
      <c r="K121" s="26" t="str">
        <f t="shared" ref="K121:K123" si="63">IF(ISBLANK(M121),"",LOWER(M121))</f>
        <v/>
      </c>
      <c r="L121" s="27" t="str">
        <f t="shared" ref="L121:L123" si="64">IF(ISBLANK(M121),"",LOWER(M121))</f>
        <v/>
      </c>
      <c r="M121" s="34"/>
      <c r="N121" s="35"/>
      <c r="O121" s="28"/>
      <c r="P121" s="28"/>
      <c r="Q121" s="36"/>
      <c r="R121" s="37" t="s">
        <v>271</v>
      </c>
      <c r="S121" s="36"/>
      <c r="W121" s="34"/>
      <c r="X121" s="38"/>
      <c r="Y121" s="38"/>
      <c r="Z121" s="34"/>
    </row>
    <row r="122" spans="1:26">
      <c r="A122" s="33" t="str">
        <f t="shared" si="62"/>
        <v/>
      </c>
      <c r="B122" s="24"/>
      <c r="C122" s="24">
        <v>2</v>
      </c>
      <c r="D122" s="24"/>
      <c r="E122" s="24"/>
      <c r="F122" s="24"/>
      <c r="G122" s="34"/>
      <c r="H122" s="34"/>
      <c r="I122" s="26" t="str">
        <f>IF(ISBLANK(B122),"",IF(ISBLANK(D122),CONCATENATE(SUBSTITUTE(MID(B122,5,64),".",""),"-",C122,"; ",M122,"; ",R122),CONCATENATE(SUBSTITUTE(MID(B122,5,64),".",""),"-",C122,".",D122,"; ",M122,"; ",R122)))</f>
        <v/>
      </c>
      <c r="J122" s="26" t="str">
        <f>IF(ISBLANK(B122),"",CONCATENATE(A122,"-",L122,".pdf"))</f>
        <v/>
      </c>
      <c r="K122" s="26" t="str">
        <f t="shared" si="63"/>
        <v/>
      </c>
      <c r="L122" s="27" t="str">
        <f t="shared" si="64"/>
        <v/>
      </c>
      <c r="M122" s="34"/>
      <c r="N122" s="35"/>
      <c r="O122" s="28"/>
      <c r="P122" s="28"/>
      <c r="Q122" s="36"/>
      <c r="R122" s="37" t="s">
        <v>271</v>
      </c>
      <c r="S122" s="36"/>
      <c r="W122" s="34"/>
      <c r="X122" s="38"/>
      <c r="Y122" s="38"/>
      <c r="Z122" s="34"/>
    </row>
    <row r="123" spans="1:26">
      <c r="A123" s="33" t="str">
        <f t="shared" si="62"/>
        <v/>
      </c>
      <c r="B123" s="24"/>
      <c r="C123" s="24">
        <v>3</v>
      </c>
      <c r="D123" s="24"/>
      <c r="E123" s="24"/>
      <c r="F123" s="24"/>
      <c r="G123" s="34"/>
      <c r="H123" s="34"/>
      <c r="I123" s="26" t="str">
        <f>IF(ISBLANK(B123),"",IF(ISBLANK(D123),CONCATENATE(SUBSTITUTE(MID(B123,5,64),".",""),"-",C123,"; ",M123,"; ",R123),CONCATENATE(SUBSTITUTE(MID(B123,5,64),".",""),"-",C123,".",D123,"; ",M123,"; ",R123)))</f>
        <v/>
      </c>
      <c r="J123" s="26" t="str">
        <f>IF(ISBLANK(B123),"",CONCATENATE(A123,"-",L123,".pdf"))</f>
        <v/>
      </c>
      <c r="K123" s="26" t="str">
        <f t="shared" si="63"/>
        <v/>
      </c>
      <c r="L123" s="27" t="str">
        <f t="shared" si="64"/>
        <v/>
      </c>
      <c r="M123" s="34"/>
      <c r="N123" s="35"/>
      <c r="O123" s="28"/>
      <c r="P123" s="28"/>
      <c r="Q123" s="36"/>
      <c r="R123" s="37" t="s">
        <v>271</v>
      </c>
      <c r="S123" s="36"/>
      <c r="W123" s="34"/>
      <c r="X123" s="38"/>
      <c r="Y123" s="38"/>
      <c r="Z123" s="34"/>
    </row>
    <row r="124" spans="1:26">
      <c r="A124" s="673" t="s">
        <v>2682</v>
      </c>
      <c r="B124" s="674"/>
      <c r="C124" s="674"/>
      <c r="D124" s="674"/>
      <c r="E124" s="674"/>
      <c r="F124" s="674"/>
      <c r="G124" s="674"/>
      <c r="H124" s="674"/>
      <c r="I124" s="675"/>
      <c r="J124" s="17"/>
      <c r="K124" s="17"/>
      <c r="L124" s="18"/>
      <c r="M124" s="19"/>
      <c r="N124" s="20"/>
      <c r="O124" s="21"/>
      <c r="P124" s="21"/>
      <c r="Q124" s="21"/>
      <c r="R124" s="18"/>
      <c r="S124" s="21"/>
      <c r="W124" s="21"/>
      <c r="X124" s="22"/>
      <c r="Y124" s="22"/>
      <c r="Z124" s="21"/>
    </row>
    <row r="125" spans="1:26">
      <c r="A125" s="673" t="s">
        <v>2683</v>
      </c>
      <c r="B125" s="674"/>
      <c r="C125" s="674"/>
      <c r="D125" s="674"/>
      <c r="E125" s="674"/>
      <c r="F125" s="674"/>
      <c r="G125" s="674"/>
      <c r="H125" s="674"/>
      <c r="I125" s="675"/>
      <c r="J125" s="17"/>
      <c r="K125" s="17"/>
      <c r="L125" s="18"/>
      <c r="M125" s="19"/>
      <c r="N125" s="20"/>
      <c r="O125" s="21"/>
      <c r="P125" s="21"/>
      <c r="Q125" s="21"/>
      <c r="R125" s="18"/>
      <c r="S125" s="21"/>
      <c r="W125" s="21"/>
      <c r="X125" s="22"/>
      <c r="Y125" s="22"/>
      <c r="Z125" s="21"/>
    </row>
    <row r="126" spans="1:26" ht="22.5">
      <c r="A126" s="56" t="str">
        <f t="shared" ref="A126:A148" si="65">IF(ISBLANK(B126),"",IF(ISBLANK(D126),CONCATENATE(SUBSTITUTE(MID(B126,5,64),".",""),"-",C126),CONCATENATE(SUBSTITUTE(MID(B126,5,64),".",""),"-",C126,".",D126)))</f>
        <v>5371-1</v>
      </c>
      <c r="B126" s="57" t="s">
        <v>2684</v>
      </c>
      <c r="C126" s="24">
        <v>1</v>
      </c>
      <c r="D126" s="24"/>
      <c r="E126" s="24"/>
      <c r="F126" s="24"/>
      <c r="G126" s="34">
        <v>2</v>
      </c>
      <c r="H126" s="34" t="s">
        <v>2607</v>
      </c>
      <c r="I126" s="32" t="s">
        <v>2685</v>
      </c>
      <c r="J126" s="26" t="str">
        <f>IF(ISBLANK(B126),"",CONCATENATE(A126,"-",L126,".pdf"))</f>
        <v>5371-1-patients-lists.pdf</v>
      </c>
      <c r="K126" s="58" t="s">
        <v>1700</v>
      </c>
      <c r="L126" s="27" t="str">
        <f t="shared" ref="L126:L129" si="66">IF(ISBLANK(M126),"",LOWER(M126))</f>
        <v>patients-lists</v>
      </c>
      <c r="M126" s="59" t="s">
        <v>2686</v>
      </c>
      <c r="N126" s="35" t="s">
        <v>2687</v>
      </c>
      <c r="O126" s="28"/>
      <c r="P126" s="28"/>
      <c r="Q126" s="34"/>
      <c r="R126" s="27"/>
      <c r="S126" s="60"/>
      <c r="T126" s="60"/>
      <c r="U126" s="60"/>
      <c r="V126" s="61"/>
      <c r="W126" s="62"/>
      <c r="X126" s="60"/>
      <c r="Y126" s="60"/>
      <c r="Z126" s="62"/>
    </row>
    <row r="127" spans="1:26">
      <c r="A127" s="56" t="str">
        <f t="shared" si="65"/>
        <v/>
      </c>
      <c r="B127" s="57"/>
      <c r="C127" s="24">
        <v>2</v>
      </c>
      <c r="D127" s="24"/>
      <c r="E127" s="24"/>
      <c r="F127" s="24"/>
      <c r="G127" s="34"/>
      <c r="H127" s="34"/>
      <c r="I127" s="32"/>
      <c r="J127" s="26" t="str">
        <f>IF(ISBLANK(B127),"",CONCATENATE(A127,"-",L127,".pdf"))</f>
        <v/>
      </c>
      <c r="K127" s="46"/>
      <c r="L127" s="27" t="str">
        <f t="shared" si="66"/>
        <v/>
      </c>
      <c r="M127" s="34"/>
      <c r="N127" s="35"/>
      <c r="O127" s="28"/>
      <c r="P127" s="28"/>
      <c r="Q127" s="34"/>
      <c r="R127" s="27"/>
      <c r="S127" s="60"/>
      <c r="T127" s="62"/>
      <c r="U127" s="62"/>
      <c r="V127" s="63"/>
      <c r="W127" s="60"/>
      <c r="X127" s="61"/>
      <c r="Y127" s="61"/>
      <c r="Z127" s="60"/>
    </row>
    <row r="128" spans="1:26">
      <c r="A128" s="56" t="str">
        <f t="shared" si="65"/>
        <v/>
      </c>
      <c r="B128" s="57"/>
      <c r="C128" s="24">
        <v>3</v>
      </c>
      <c r="D128" s="24"/>
      <c r="E128" s="24"/>
      <c r="F128" s="24"/>
      <c r="G128" s="34"/>
      <c r="H128" s="34"/>
      <c r="I128" s="32"/>
      <c r="J128" s="26" t="str">
        <f>IF(ISBLANK(B128),"",CONCATENATE(A128,"-",L128,".pdf"))</f>
        <v/>
      </c>
      <c r="K128" s="46"/>
      <c r="L128" s="27" t="str">
        <f t="shared" si="66"/>
        <v/>
      </c>
      <c r="M128" s="34"/>
      <c r="N128" s="35"/>
      <c r="O128" s="28"/>
      <c r="P128" s="28"/>
      <c r="Q128" s="34"/>
      <c r="R128" s="27"/>
      <c r="S128" s="60"/>
      <c r="T128" s="62"/>
      <c r="U128" s="62"/>
      <c r="V128" s="63"/>
      <c r="W128" s="60"/>
      <c r="X128" s="61"/>
      <c r="Y128" s="61"/>
      <c r="Z128" s="60"/>
    </row>
    <row r="129" spans="1:26">
      <c r="A129" s="56" t="str">
        <f t="shared" si="65"/>
        <v/>
      </c>
      <c r="B129" s="57"/>
      <c r="C129" s="24">
        <v>4</v>
      </c>
      <c r="D129" s="24"/>
      <c r="E129" s="24"/>
      <c r="F129" s="24"/>
      <c r="G129" s="34"/>
      <c r="H129" s="34"/>
      <c r="I129" s="32"/>
      <c r="J129" s="26" t="str">
        <f>IF(ISBLANK(B129),"",CONCATENATE(A129,"-",L129,".pdf"))</f>
        <v/>
      </c>
      <c r="K129" s="46"/>
      <c r="L129" s="27" t="str">
        <f t="shared" si="66"/>
        <v/>
      </c>
      <c r="M129" s="34"/>
      <c r="N129" s="35"/>
      <c r="O129" s="28"/>
      <c r="P129" s="28"/>
      <c r="Q129" s="34"/>
      <c r="R129" s="27"/>
      <c r="S129" s="60"/>
      <c r="T129" s="62"/>
      <c r="U129" s="62"/>
      <c r="V129" s="63"/>
      <c r="W129" s="60"/>
      <c r="X129" s="61"/>
      <c r="Y129" s="61"/>
      <c r="Z129" s="60"/>
    </row>
    <row r="130" spans="1:26">
      <c r="A130" s="673" t="s">
        <v>2688</v>
      </c>
      <c r="B130" s="674"/>
      <c r="C130" s="674"/>
      <c r="D130" s="674"/>
      <c r="E130" s="674"/>
      <c r="F130" s="674"/>
      <c r="G130" s="674"/>
      <c r="H130" s="674"/>
      <c r="I130" s="675"/>
      <c r="J130" s="17"/>
      <c r="K130" s="17"/>
      <c r="L130" s="18"/>
      <c r="M130" s="19"/>
      <c r="N130" s="20"/>
      <c r="O130" s="21"/>
      <c r="P130" s="21"/>
      <c r="Q130" s="21"/>
      <c r="R130" s="18"/>
      <c r="S130" s="21"/>
      <c r="W130" s="21"/>
      <c r="X130" s="22"/>
      <c r="Y130" s="22"/>
      <c r="Z130" s="21"/>
    </row>
    <row r="131" spans="1:26" ht="22.5">
      <c r="A131" s="56" t="str">
        <f t="shared" si="65"/>
        <v>5372-1</v>
      </c>
      <c r="B131" s="57" t="s">
        <v>1978</v>
      </c>
      <c r="C131" s="24">
        <v>1</v>
      </c>
      <c r="D131" s="24"/>
      <c r="E131" s="24"/>
      <c r="F131" s="24"/>
      <c r="G131" s="34">
        <v>2</v>
      </c>
      <c r="H131" s="34" t="s">
        <v>2607</v>
      </c>
      <c r="I131" s="32" t="s">
        <v>2689</v>
      </c>
      <c r="J131" s="26" t="str">
        <f>IF(ISBLANK(B131),"",CONCATENATE(A131,"-",L131,".pdf"))</f>
        <v>5372-1-ae-lists.pdf</v>
      </c>
      <c r="K131" s="58" t="s">
        <v>1700</v>
      </c>
      <c r="L131" s="27" t="str">
        <f t="shared" ref="L131:L134" si="67">IF(ISBLANK(M131),"",LOWER(M131))</f>
        <v>ae-lists</v>
      </c>
      <c r="M131" s="59" t="s">
        <v>1708</v>
      </c>
      <c r="N131" s="35" t="s">
        <v>2690</v>
      </c>
      <c r="O131" s="28"/>
      <c r="P131" s="28"/>
      <c r="Q131" s="34"/>
      <c r="R131" s="27"/>
      <c r="S131" s="60"/>
      <c r="T131" s="60"/>
      <c r="U131" s="60"/>
      <c r="V131" s="61"/>
      <c r="W131" s="62"/>
      <c r="X131" s="60"/>
      <c r="Y131" s="60"/>
      <c r="Z131" s="62"/>
    </row>
    <row r="132" spans="1:26">
      <c r="A132" s="56" t="str">
        <f t="shared" si="65"/>
        <v/>
      </c>
      <c r="B132" s="57"/>
      <c r="C132" s="24">
        <v>2</v>
      </c>
      <c r="D132" s="24"/>
      <c r="E132" s="24"/>
      <c r="F132" s="24"/>
      <c r="G132" s="34"/>
      <c r="H132" s="34"/>
      <c r="I132" s="32"/>
      <c r="J132" s="26" t="str">
        <f>IF(ISBLANK(B132),"",CONCATENATE(A132,"-",L132,".pdf"))</f>
        <v/>
      </c>
      <c r="K132" s="46"/>
      <c r="L132" s="27" t="str">
        <f t="shared" si="67"/>
        <v/>
      </c>
      <c r="M132" s="34"/>
      <c r="N132" s="35"/>
      <c r="O132" s="28"/>
      <c r="P132" s="28"/>
      <c r="Q132" s="34"/>
      <c r="R132" s="27"/>
      <c r="S132" s="60"/>
      <c r="T132" s="62"/>
      <c r="U132" s="62"/>
      <c r="V132" s="63"/>
      <c r="W132" s="60"/>
      <c r="X132" s="61"/>
      <c r="Y132" s="61"/>
      <c r="Z132" s="60"/>
    </row>
    <row r="133" spans="1:26">
      <c r="A133" s="56" t="str">
        <f t="shared" si="65"/>
        <v/>
      </c>
      <c r="B133" s="57"/>
      <c r="C133" s="24">
        <v>3</v>
      </c>
      <c r="D133" s="24"/>
      <c r="E133" s="24"/>
      <c r="F133" s="24"/>
      <c r="G133" s="34"/>
      <c r="H133" s="34"/>
      <c r="I133" s="32"/>
      <c r="J133" s="26" t="str">
        <f>IF(ISBLANK(B133),"",CONCATENATE(A133,"-",L133,".pdf"))</f>
        <v/>
      </c>
      <c r="K133" s="46"/>
      <c r="L133" s="27" t="str">
        <f t="shared" si="67"/>
        <v/>
      </c>
      <c r="M133" s="34"/>
      <c r="N133" s="35"/>
      <c r="O133" s="28"/>
      <c r="P133" s="28"/>
      <c r="Q133" s="34"/>
      <c r="R133" s="27"/>
      <c r="S133" s="60"/>
      <c r="T133" s="62"/>
      <c r="U133" s="62"/>
      <c r="V133" s="63"/>
      <c r="W133" s="60"/>
      <c r="X133" s="61"/>
      <c r="Y133" s="61"/>
      <c r="Z133" s="60"/>
    </row>
    <row r="134" spans="1:26">
      <c r="A134" s="56" t="str">
        <f t="shared" si="65"/>
        <v/>
      </c>
      <c r="B134" s="57"/>
      <c r="C134" s="24">
        <v>4</v>
      </c>
      <c r="D134" s="24"/>
      <c r="E134" s="24"/>
      <c r="F134" s="24"/>
      <c r="G134" s="34"/>
      <c r="H134" s="34"/>
      <c r="I134" s="32"/>
      <c r="J134" s="26" t="str">
        <f>IF(ISBLANK(B134),"",CONCATENATE(A134,"-",L134,".pdf"))</f>
        <v/>
      </c>
      <c r="K134" s="46"/>
      <c r="L134" s="27" t="str">
        <f t="shared" si="67"/>
        <v/>
      </c>
      <c r="M134" s="34"/>
      <c r="N134" s="35"/>
      <c r="O134" s="28"/>
      <c r="P134" s="28"/>
      <c r="Q134" s="34"/>
      <c r="R134" s="27"/>
      <c r="S134" s="60"/>
      <c r="T134" s="62"/>
      <c r="U134" s="62"/>
      <c r="V134" s="63"/>
      <c r="W134" s="60"/>
      <c r="X134" s="61"/>
      <c r="Y134" s="61"/>
      <c r="Z134" s="60"/>
    </row>
    <row r="135" spans="1:26">
      <c r="A135" s="673" t="s">
        <v>2691</v>
      </c>
      <c r="B135" s="674"/>
      <c r="C135" s="674"/>
      <c r="D135" s="674"/>
      <c r="E135" s="674"/>
      <c r="F135" s="674"/>
      <c r="G135" s="674"/>
      <c r="H135" s="674"/>
      <c r="I135" s="675"/>
      <c r="J135" s="17"/>
      <c r="K135" s="17"/>
      <c r="L135" s="18"/>
      <c r="M135" s="19"/>
      <c r="N135" s="20"/>
      <c r="O135" s="21"/>
      <c r="P135" s="21"/>
      <c r="Q135" s="21"/>
      <c r="R135" s="18"/>
      <c r="S135" s="21"/>
      <c r="W135" s="21"/>
      <c r="X135" s="22"/>
      <c r="Y135" s="22"/>
      <c r="Z135" s="21"/>
    </row>
    <row r="136" spans="1:26" ht="22.5">
      <c r="A136" s="56" t="str">
        <f t="shared" si="65"/>
        <v>5373-1</v>
      </c>
      <c r="B136" s="57" t="s">
        <v>1981</v>
      </c>
      <c r="C136" s="24">
        <v>1</v>
      </c>
      <c r="D136" s="24"/>
      <c r="E136" s="24"/>
      <c r="F136" s="24"/>
      <c r="G136" s="34">
        <v>2</v>
      </c>
      <c r="H136" s="34" t="s">
        <v>2607</v>
      </c>
      <c r="I136" s="32" t="s">
        <v>2692</v>
      </c>
      <c r="J136" s="26" t="str">
        <f>IF(ISBLANK(B136),"",CONCATENATE(A136,"-",L136,".pdf"))</f>
        <v>5373-1-sae-lists.pdf</v>
      </c>
      <c r="K136" s="58" t="s">
        <v>1700</v>
      </c>
      <c r="L136" s="27" t="str">
        <f t="shared" ref="L136:L138" si="68">IF(ISBLANK(M136),"",LOWER(M136))</f>
        <v>sae-lists</v>
      </c>
      <c r="M136" s="59" t="s">
        <v>2693</v>
      </c>
      <c r="N136" s="35" t="s">
        <v>2694</v>
      </c>
      <c r="O136" s="28"/>
      <c r="P136" s="28"/>
      <c r="Q136" s="34"/>
      <c r="R136" s="27"/>
      <c r="S136" s="60"/>
      <c r="T136" s="60"/>
      <c r="U136" s="60"/>
      <c r="V136" s="61"/>
      <c r="W136" s="62"/>
      <c r="X136" s="60"/>
      <c r="Y136" s="60"/>
      <c r="Z136" s="62"/>
    </row>
    <row r="137" spans="1:26">
      <c r="A137" s="56" t="str">
        <f t="shared" si="65"/>
        <v/>
      </c>
      <c r="B137" s="57"/>
      <c r="C137" s="24">
        <v>2</v>
      </c>
      <c r="D137" s="24"/>
      <c r="E137" s="24"/>
      <c r="F137" s="24"/>
      <c r="G137" s="34"/>
      <c r="H137" s="34"/>
      <c r="I137" s="32"/>
      <c r="J137" s="26" t="str">
        <f>IF(ISBLANK(B137),"",CONCATENATE(A137,"-",L137,".pdf"))</f>
        <v/>
      </c>
      <c r="K137" s="46"/>
      <c r="L137" s="27" t="str">
        <f t="shared" si="68"/>
        <v/>
      </c>
      <c r="M137" s="34"/>
      <c r="N137" s="35"/>
      <c r="O137" s="28"/>
      <c r="P137" s="28"/>
      <c r="Q137" s="34"/>
      <c r="R137" s="27"/>
      <c r="S137" s="60"/>
      <c r="T137" s="62"/>
      <c r="U137" s="62"/>
      <c r="V137" s="63"/>
      <c r="W137" s="60"/>
      <c r="X137" s="61"/>
      <c r="Y137" s="61"/>
      <c r="Z137" s="60"/>
    </row>
    <row r="138" spans="1:26">
      <c r="A138" s="56" t="str">
        <f t="shared" si="65"/>
        <v/>
      </c>
      <c r="B138" s="57"/>
      <c r="C138" s="24">
        <v>3</v>
      </c>
      <c r="D138" s="24"/>
      <c r="E138" s="24"/>
      <c r="F138" s="24"/>
      <c r="G138" s="34"/>
      <c r="H138" s="34"/>
      <c r="I138" s="32"/>
      <c r="J138" s="26" t="str">
        <f>IF(ISBLANK(B138),"",CONCATENATE(A138,"-",L138,".pdf"))</f>
        <v/>
      </c>
      <c r="K138" s="46"/>
      <c r="L138" s="27" t="str">
        <f t="shared" si="68"/>
        <v/>
      </c>
      <c r="M138" s="34"/>
      <c r="N138" s="35"/>
      <c r="O138" s="28"/>
      <c r="P138" s="28"/>
      <c r="Q138" s="34"/>
      <c r="R138" s="27"/>
      <c r="S138" s="60"/>
      <c r="T138" s="62"/>
      <c r="U138" s="62"/>
      <c r="V138" s="63"/>
      <c r="W138" s="60"/>
      <c r="X138" s="61"/>
      <c r="Y138" s="61"/>
      <c r="Z138" s="60"/>
    </row>
    <row r="139" spans="1:26">
      <c r="A139" s="673" t="s">
        <v>2695</v>
      </c>
      <c r="B139" s="674"/>
      <c r="C139" s="674"/>
      <c r="D139" s="674"/>
      <c r="E139" s="674"/>
      <c r="F139" s="674"/>
      <c r="G139" s="674"/>
      <c r="H139" s="674"/>
      <c r="I139" s="675"/>
      <c r="J139" s="17"/>
      <c r="K139" s="17"/>
      <c r="L139" s="18"/>
      <c r="M139" s="19"/>
      <c r="N139" s="20"/>
      <c r="O139" s="21"/>
      <c r="P139" s="21"/>
      <c r="Q139" s="21"/>
      <c r="R139" s="18"/>
      <c r="S139" s="21"/>
      <c r="W139" s="21"/>
      <c r="X139" s="22"/>
      <c r="Y139" s="22"/>
      <c r="Z139" s="21"/>
    </row>
    <row r="140" spans="1:26" ht="22.5">
      <c r="A140" s="56" t="str">
        <f t="shared" si="65"/>
        <v>5374-1</v>
      </c>
      <c r="B140" s="57" t="s">
        <v>1984</v>
      </c>
      <c r="C140" s="24">
        <v>1</v>
      </c>
      <c r="D140" s="24"/>
      <c r="E140" s="24"/>
      <c r="F140" s="24"/>
      <c r="G140" s="34">
        <v>2</v>
      </c>
      <c r="H140" s="34" t="s">
        <v>2607</v>
      </c>
      <c r="I140" s="32" t="s">
        <v>2696</v>
      </c>
      <c r="J140" s="26" t="str">
        <f>IF(ISBLANK(B140),"",CONCATENATE(A140,"-",L140,".pdf"))</f>
        <v>5374-1-lab-lists.pdf</v>
      </c>
      <c r="K140" s="58" t="s">
        <v>1700</v>
      </c>
      <c r="L140" s="27" t="str">
        <f t="shared" ref="L140:L143" si="69">IF(ISBLANK(M140),"",LOWER(M140))</f>
        <v>lab-lists</v>
      </c>
      <c r="M140" s="59" t="s">
        <v>2697</v>
      </c>
      <c r="N140" s="35" t="s">
        <v>1722</v>
      </c>
      <c r="O140" s="28"/>
      <c r="P140" s="28"/>
      <c r="Q140" s="34"/>
      <c r="R140" s="27"/>
      <c r="S140" s="60"/>
      <c r="T140" s="60"/>
      <c r="U140" s="60"/>
      <c r="V140" s="61"/>
      <c r="W140" s="62"/>
      <c r="X140" s="60"/>
      <c r="Y140" s="60"/>
      <c r="Z140" s="62"/>
    </row>
    <row r="141" spans="1:26">
      <c r="A141" s="56" t="str">
        <f t="shared" si="65"/>
        <v/>
      </c>
      <c r="B141" s="57"/>
      <c r="C141" s="24">
        <v>2</v>
      </c>
      <c r="D141" s="24"/>
      <c r="E141" s="24"/>
      <c r="F141" s="24"/>
      <c r="G141" s="34"/>
      <c r="H141" s="34"/>
      <c r="I141" s="32"/>
      <c r="J141" s="26" t="str">
        <f>IF(ISBLANK(B141),"",CONCATENATE(A141,"-",L141,".pdf"))</f>
        <v/>
      </c>
      <c r="K141" s="46"/>
      <c r="L141" s="27" t="str">
        <f t="shared" si="69"/>
        <v/>
      </c>
      <c r="M141" s="34"/>
      <c r="N141" s="35"/>
      <c r="O141" s="28"/>
      <c r="P141" s="28"/>
      <c r="Q141" s="34"/>
      <c r="R141" s="27"/>
      <c r="S141" s="60"/>
      <c r="T141" s="62"/>
      <c r="U141" s="62"/>
      <c r="V141" s="63"/>
      <c r="W141" s="60"/>
      <c r="X141" s="61"/>
      <c r="Y141" s="61"/>
      <c r="Z141" s="60"/>
    </row>
    <row r="142" spans="1:26">
      <c r="A142" s="56" t="str">
        <f t="shared" si="65"/>
        <v/>
      </c>
      <c r="B142" s="57"/>
      <c r="C142" s="24">
        <v>3</v>
      </c>
      <c r="D142" s="24"/>
      <c r="E142" s="24"/>
      <c r="F142" s="24"/>
      <c r="G142" s="34"/>
      <c r="H142" s="34"/>
      <c r="I142" s="32"/>
      <c r="J142" s="26" t="str">
        <f>IF(ISBLANK(B142),"",CONCATENATE(A142,"-",L142,".pdf"))</f>
        <v/>
      </c>
      <c r="K142" s="46"/>
      <c r="L142" s="27" t="str">
        <f t="shared" si="69"/>
        <v/>
      </c>
      <c r="M142" s="34"/>
      <c r="N142" s="35"/>
      <c r="O142" s="28"/>
      <c r="P142" s="28"/>
      <c r="Q142" s="34"/>
      <c r="R142" s="27"/>
      <c r="S142" s="60"/>
      <c r="T142" s="62"/>
      <c r="U142" s="62"/>
      <c r="V142" s="63"/>
      <c r="W142" s="60"/>
      <c r="X142" s="61"/>
      <c r="Y142" s="61"/>
      <c r="Z142" s="60"/>
    </row>
    <row r="143" spans="1:26">
      <c r="A143" s="56" t="str">
        <f t="shared" si="65"/>
        <v/>
      </c>
      <c r="B143" s="57"/>
      <c r="C143" s="24">
        <v>4</v>
      </c>
      <c r="D143" s="24"/>
      <c r="E143" s="24"/>
      <c r="F143" s="24"/>
      <c r="G143" s="34"/>
      <c r="H143" s="34"/>
      <c r="I143" s="32"/>
      <c r="J143" s="26" t="str">
        <f>IF(ISBLANK(B143),"",CONCATENATE(A143,"-",L143,".pdf"))</f>
        <v/>
      </c>
      <c r="K143" s="46"/>
      <c r="L143" s="27" t="str">
        <f t="shared" si="69"/>
        <v/>
      </c>
      <c r="M143" s="34"/>
      <c r="N143" s="35"/>
      <c r="O143" s="28"/>
      <c r="P143" s="28"/>
      <c r="Q143" s="34"/>
      <c r="R143" s="27"/>
      <c r="S143" s="60"/>
      <c r="T143" s="62"/>
      <c r="U143" s="62"/>
      <c r="V143" s="63"/>
      <c r="W143" s="60"/>
      <c r="X143" s="61"/>
      <c r="Y143" s="61"/>
      <c r="Z143" s="60"/>
    </row>
    <row r="144" spans="1:26">
      <c r="A144" s="673" t="s">
        <v>2698</v>
      </c>
      <c r="B144" s="674"/>
      <c r="C144" s="674"/>
      <c r="D144" s="674"/>
      <c r="E144" s="674"/>
      <c r="F144" s="674"/>
      <c r="G144" s="674"/>
      <c r="H144" s="674"/>
      <c r="I144" s="675"/>
      <c r="J144" s="17"/>
      <c r="K144" s="17"/>
      <c r="L144" s="18"/>
      <c r="M144" s="19"/>
      <c r="N144" s="20"/>
      <c r="O144" s="21"/>
      <c r="P144" s="21"/>
      <c r="Q144" s="21"/>
      <c r="R144" s="18"/>
      <c r="S144" s="21"/>
      <c r="W144" s="21"/>
      <c r="X144" s="22"/>
      <c r="Y144" s="22"/>
      <c r="Z144" s="21"/>
    </row>
    <row r="145" spans="1:26">
      <c r="A145" s="56" t="str">
        <f t="shared" si="65"/>
        <v>5375-1</v>
      </c>
      <c r="B145" s="57" t="s">
        <v>1987</v>
      </c>
      <c r="C145" s="24">
        <v>1</v>
      </c>
      <c r="D145" s="24"/>
      <c r="E145" s="24"/>
      <c r="F145" s="24"/>
      <c r="G145" s="34">
        <v>2</v>
      </c>
      <c r="H145" s="34" t="s">
        <v>2607</v>
      </c>
      <c r="I145" s="32" t="s">
        <v>2699</v>
      </c>
      <c r="J145" s="26" t="str">
        <f>IF(ISBLANK(B145),"",CONCATENATE(A145,"-",L145,".pdf"))</f>
        <v>5375-1-lab-figures.pdf</v>
      </c>
      <c r="K145" s="58" t="s">
        <v>1700</v>
      </c>
      <c r="L145" s="27" t="str">
        <f t="shared" ref="L145:L148" si="70">IF(ISBLANK(M145),"",LOWER(M145))</f>
        <v>lab-figures</v>
      </c>
      <c r="M145" s="59" t="s">
        <v>2700</v>
      </c>
      <c r="N145" s="35" t="s">
        <v>2701</v>
      </c>
      <c r="O145" s="28"/>
      <c r="P145" s="28"/>
      <c r="Q145" s="34"/>
      <c r="R145" s="27"/>
      <c r="S145" s="60"/>
      <c r="T145" s="60"/>
      <c r="U145" s="60"/>
      <c r="V145" s="61"/>
      <c r="W145" s="62"/>
      <c r="X145" s="60"/>
      <c r="Y145" s="60"/>
      <c r="Z145" s="62"/>
    </row>
    <row r="146" spans="1:26">
      <c r="A146" s="56" t="str">
        <f t="shared" si="65"/>
        <v/>
      </c>
      <c r="B146" s="57"/>
      <c r="C146" s="24">
        <v>2</v>
      </c>
      <c r="D146" s="24"/>
      <c r="E146" s="24"/>
      <c r="F146" s="24"/>
      <c r="G146" s="34"/>
      <c r="H146" s="34"/>
      <c r="I146" s="32"/>
      <c r="J146" s="26" t="str">
        <f>IF(ISBLANK(B146),"",CONCATENATE(A146,"-",L146,".pdf"))</f>
        <v/>
      </c>
      <c r="K146" s="46"/>
      <c r="L146" s="27" t="str">
        <f t="shared" si="70"/>
        <v/>
      </c>
      <c r="M146" s="34"/>
      <c r="N146" s="35"/>
      <c r="O146" s="28"/>
      <c r="P146" s="28"/>
      <c r="Q146" s="34"/>
      <c r="R146" s="27"/>
      <c r="S146" s="60"/>
      <c r="T146" s="62"/>
      <c r="U146" s="62"/>
      <c r="V146" s="63"/>
      <c r="W146" s="60"/>
      <c r="X146" s="61"/>
      <c r="Y146" s="61"/>
      <c r="Z146" s="60"/>
    </row>
    <row r="147" spans="1:26">
      <c r="A147" s="56" t="str">
        <f t="shared" si="65"/>
        <v/>
      </c>
      <c r="B147" s="57"/>
      <c r="C147" s="24">
        <v>3</v>
      </c>
      <c r="D147" s="24"/>
      <c r="E147" s="24"/>
      <c r="F147" s="24"/>
      <c r="G147" s="34"/>
      <c r="H147" s="34"/>
      <c r="I147" s="32"/>
      <c r="J147" s="26" t="str">
        <f>IF(ISBLANK(B147),"",CONCATENATE(A147,"-",L147,".pdf"))</f>
        <v/>
      </c>
      <c r="K147" s="46"/>
      <c r="L147" s="27" t="str">
        <f t="shared" si="70"/>
        <v/>
      </c>
      <c r="M147" s="34"/>
      <c r="N147" s="35"/>
      <c r="O147" s="28"/>
      <c r="P147" s="28"/>
      <c r="Q147" s="34"/>
      <c r="R147" s="27"/>
      <c r="S147" s="60"/>
      <c r="T147" s="62"/>
      <c r="U147" s="62"/>
      <c r="V147" s="63"/>
      <c r="W147" s="60"/>
      <c r="X147" s="61"/>
      <c r="Y147" s="61"/>
      <c r="Z147" s="60"/>
    </row>
    <row r="148" spans="1:26">
      <c r="A148" s="56" t="str">
        <f t="shared" si="65"/>
        <v/>
      </c>
      <c r="B148" s="57"/>
      <c r="C148" s="24">
        <v>4</v>
      </c>
      <c r="D148" s="24"/>
      <c r="E148" s="24"/>
      <c r="F148" s="24"/>
      <c r="G148" s="34"/>
      <c r="H148" s="34"/>
      <c r="I148" s="32"/>
      <c r="J148" s="26" t="str">
        <f>IF(ISBLANK(B148),"",CONCATENATE(A148,"-",L148,".pdf"))</f>
        <v/>
      </c>
      <c r="K148" s="46"/>
      <c r="L148" s="27" t="str">
        <f t="shared" si="70"/>
        <v/>
      </c>
      <c r="M148" s="34"/>
      <c r="N148" s="35"/>
      <c r="O148" s="28"/>
      <c r="P148" s="28"/>
      <c r="Q148" s="34"/>
      <c r="R148" s="27"/>
      <c r="S148" s="60"/>
      <c r="T148" s="62"/>
      <c r="U148" s="62"/>
      <c r="V148" s="63"/>
      <c r="W148" s="60"/>
      <c r="X148" s="61"/>
      <c r="Y148" s="61"/>
      <c r="Z148" s="60"/>
    </row>
    <row r="149" spans="1:26">
      <c r="A149" s="673" t="s">
        <v>2702</v>
      </c>
      <c r="B149" s="674"/>
      <c r="C149" s="674"/>
      <c r="D149" s="674"/>
      <c r="E149" s="674"/>
      <c r="F149" s="674"/>
      <c r="G149" s="674"/>
      <c r="H149" s="674"/>
      <c r="I149" s="675"/>
      <c r="J149" s="17"/>
      <c r="K149" s="17"/>
      <c r="L149" s="18"/>
      <c r="M149" s="19"/>
      <c r="N149" s="20"/>
      <c r="O149" s="21"/>
      <c r="P149" s="21"/>
      <c r="Q149" s="21"/>
      <c r="R149" s="18"/>
      <c r="S149" s="21"/>
      <c r="W149" s="21"/>
      <c r="X149" s="22"/>
      <c r="Y149" s="22"/>
      <c r="Z149" s="21"/>
    </row>
    <row r="150" spans="1:26" ht="45">
      <c r="A150" s="33" t="str">
        <f t="shared" ref="A150:A155" si="71">IF(ISBLANK(B150),"",IF(ISBLANK(D150),CONCATENATE(SUBSTITUTE(MID(B150,5,64),".",""),"-",C150),CONCATENATE(SUBSTITUTE(MID(B150,5,64),".",""),"-",C150,".",D150)))</f>
        <v>54-1</v>
      </c>
      <c r="B150" s="24" t="s">
        <v>1732</v>
      </c>
      <c r="C150" s="24">
        <v>1</v>
      </c>
      <c r="D150" s="24"/>
      <c r="E150" s="64"/>
      <c r="F150" s="64"/>
      <c r="G150" s="34">
        <v>2</v>
      </c>
      <c r="H150" s="34" t="s">
        <v>2607</v>
      </c>
      <c r="I150" s="32" t="s">
        <v>2703</v>
      </c>
      <c r="J150" s="26" t="str">
        <f t="shared" ref="J150:J155" si="72">IF(ISBLANK(B150),"",CONCATENATE(A150,"-",L150,".pdf"))</f>
        <v>54-1-ref.pdf</v>
      </c>
      <c r="K150" s="46" t="s">
        <v>2704</v>
      </c>
      <c r="L150" s="52" t="s">
        <v>2705</v>
      </c>
      <c r="M150" s="34"/>
      <c r="N150" s="35"/>
      <c r="O150" s="28"/>
      <c r="P150" s="28"/>
      <c r="Q150" s="28"/>
      <c r="R150" s="27"/>
      <c r="S150" s="28"/>
      <c r="T150" s="28"/>
      <c r="U150" s="28"/>
      <c r="V150" s="30"/>
      <c r="W150" s="65"/>
      <c r="X150" s="28"/>
      <c r="Y150" s="28"/>
      <c r="Z150" s="65"/>
    </row>
    <row r="151" spans="1:26" ht="33.75">
      <c r="A151" s="33" t="str">
        <f t="shared" si="71"/>
        <v>54-2</v>
      </c>
      <c r="B151" s="24" t="s">
        <v>1732</v>
      </c>
      <c r="C151" s="24">
        <v>2</v>
      </c>
      <c r="D151" s="24"/>
      <c r="E151" s="64"/>
      <c r="F151" s="64"/>
      <c r="G151" s="34">
        <v>2</v>
      </c>
      <c r="H151" s="34" t="s">
        <v>2607</v>
      </c>
      <c r="I151" s="32" t="s">
        <v>2706</v>
      </c>
      <c r="J151" s="26" t="str">
        <f t="shared" si="72"/>
        <v>54-2-ref.pdf</v>
      </c>
      <c r="K151" s="46" t="s">
        <v>1733</v>
      </c>
      <c r="L151" s="52" t="s">
        <v>2705</v>
      </c>
      <c r="M151" s="34"/>
      <c r="N151" s="35"/>
      <c r="O151" s="28"/>
      <c r="P151" s="28"/>
      <c r="Q151" s="28"/>
      <c r="R151" s="27"/>
      <c r="S151" s="28"/>
      <c r="T151" s="28"/>
      <c r="U151" s="28"/>
      <c r="V151" s="30"/>
      <c r="W151" s="65"/>
      <c r="X151" s="28"/>
      <c r="Y151" s="28"/>
      <c r="Z151" s="65"/>
    </row>
    <row r="152" spans="1:26" ht="33.75">
      <c r="A152" s="33" t="str">
        <f t="shared" si="71"/>
        <v>54-3</v>
      </c>
      <c r="B152" s="24" t="s">
        <v>1732</v>
      </c>
      <c r="C152" s="24">
        <v>3</v>
      </c>
      <c r="D152" s="24"/>
      <c r="E152" s="64"/>
      <c r="F152" s="64"/>
      <c r="G152" s="34">
        <v>2</v>
      </c>
      <c r="H152" s="34" t="s">
        <v>2607</v>
      </c>
      <c r="I152" s="32" t="s">
        <v>2707</v>
      </c>
      <c r="J152" s="26" t="str">
        <f t="shared" si="72"/>
        <v>54-3-ref.pdf</v>
      </c>
      <c r="K152" s="46" t="s">
        <v>1733</v>
      </c>
      <c r="L152" s="52" t="s">
        <v>2705</v>
      </c>
      <c r="M152" s="34"/>
      <c r="N152" s="35"/>
      <c r="O152" s="28"/>
      <c r="P152" s="28"/>
      <c r="Q152" s="28"/>
      <c r="R152" s="27"/>
      <c r="S152" s="28"/>
      <c r="T152" s="28"/>
      <c r="U152" s="28"/>
      <c r="V152" s="30"/>
      <c r="W152" s="65"/>
      <c r="X152" s="28"/>
      <c r="Y152" s="28"/>
      <c r="Z152" s="65"/>
    </row>
    <row r="153" spans="1:26" ht="33.75">
      <c r="A153" s="33" t="str">
        <f t="shared" si="71"/>
        <v>54-4</v>
      </c>
      <c r="B153" s="24" t="s">
        <v>1732</v>
      </c>
      <c r="C153" s="24">
        <v>4</v>
      </c>
      <c r="D153" s="24"/>
      <c r="E153" s="64"/>
      <c r="F153" s="64"/>
      <c r="G153" s="34">
        <v>2</v>
      </c>
      <c r="H153" s="34" t="s">
        <v>2607</v>
      </c>
      <c r="I153" s="32" t="s">
        <v>2708</v>
      </c>
      <c r="J153" s="26" t="str">
        <f t="shared" si="72"/>
        <v>54-4-ref.pdf</v>
      </c>
      <c r="K153" s="46" t="s">
        <v>1733</v>
      </c>
      <c r="L153" s="52" t="s">
        <v>2705</v>
      </c>
      <c r="M153" s="34"/>
      <c r="N153" s="35"/>
      <c r="O153" s="28"/>
      <c r="P153" s="28"/>
      <c r="Q153" s="28"/>
      <c r="R153" s="27"/>
      <c r="S153" s="28"/>
      <c r="T153" s="28"/>
      <c r="U153" s="28"/>
      <c r="V153" s="30"/>
      <c r="W153" s="65"/>
      <c r="X153" s="28"/>
      <c r="Y153" s="28"/>
      <c r="Z153" s="65"/>
    </row>
    <row r="154" spans="1:26" ht="22.5">
      <c r="A154" s="33" t="str">
        <f t="shared" si="71"/>
        <v>54-5</v>
      </c>
      <c r="B154" s="24" t="s">
        <v>1732</v>
      </c>
      <c r="C154" s="24">
        <v>5</v>
      </c>
      <c r="D154" s="24"/>
      <c r="E154" s="64"/>
      <c r="F154" s="64"/>
      <c r="G154" s="34">
        <v>2</v>
      </c>
      <c r="H154" s="34" t="s">
        <v>2607</v>
      </c>
      <c r="I154" s="32" t="s">
        <v>2709</v>
      </c>
      <c r="J154" s="26" t="str">
        <f t="shared" si="72"/>
        <v>54-5-ref.pdf</v>
      </c>
      <c r="K154" s="46" t="s">
        <v>1733</v>
      </c>
      <c r="L154" s="52" t="s">
        <v>2705</v>
      </c>
      <c r="M154" s="34"/>
      <c r="N154" s="35"/>
      <c r="O154" s="28"/>
      <c r="P154" s="28"/>
      <c r="Q154" s="28"/>
      <c r="R154" s="27"/>
      <c r="S154" s="28"/>
      <c r="T154" s="28"/>
      <c r="U154" s="28"/>
      <c r="V154" s="30"/>
      <c r="W154" s="65"/>
      <c r="X154" s="28"/>
      <c r="Y154" s="28"/>
      <c r="Z154" s="65"/>
    </row>
    <row r="155" spans="1:26">
      <c r="A155" s="33" t="str">
        <f t="shared" si="71"/>
        <v/>
      </c>
      <c r="B155" s="24"/>
      <c r="C155" s="24">
        <v>6</v>
      </c>
      <c r="D155" s="24"/>
      <c r="E155" s="64"/>
      <c r="F155" s="64"/>
      <c r="G155" s="34"/>
      <c r="H155" s="34"/>
      <c r="I155" s="32"/>
      <c r="J155" s="26" t="str">
        <f t="shared" si="72"/>
        <v/>
      </c>
      <c r="K155" s="46"/>
      <c r="L155" s="52" t="s">
        <v>2705</v>
      </c>
      <c r="M155" s="34"/>
      <c r="N155" s="35"/>
      <c r="O155" s="28"/>
      <c r="P155" s="28"/>
      <c r="Q155" s="28"/>
      <c r="R155" s="27"/>
      <c r="S155" s="28"/>
      <c r="W155" s="28"/>
      <c r="X155" s="30"/>
      <c r="Y155" s="30"/>
      <c r="Z155" s="28"/>
    </row>
  </sheetData>
  <autoFilter ref="A3:Z155" xr:uid="{00000000-0009-0000-0000-000004000000}"/>
  <mergeCells count="50">
    <mergeCell ref="M1:O1"/>
    <mergeCell ref="T1:V1"/>
    <mergeCell ref="A2:I2"/>
    <mergeCell ref="J2:J3"/>
    <mergeCell ref="K2:K3"/>
    <mergeCell ref="M2:N2"/>
    <mergeCell ref="O2:O3"/>
    <mergeCell ref="P2:P3"/>
    <mergeCell ref="Q2:Q3"/>
    <mergeCell ref="R2:R3"/>
    <mergeCell ref="A25:I25"/>
    <mergeCell ref="S2:S3"/>
    <mergeCell ref="T2:V2"/>
    <mergeCell ref="W2:W3"/>
    <mergeCell ref="Z2:Z3"/>
    <mergeCell ref="A4:I4"/>
    <mergeCell ref="A6:I6"/>
    <mergeCell ref="A13:I13"/>
    <mergeCell ref="A15:I15"/>
    <mergeCell ref="A16:I16"/>
    <mergeCell ref="A17:I17"/>
    <mergeCell ref="A21:I21"/>
    <mergeCell ref="A69:I69"/>
    <mergeCell ref="A29:I29"/>
    <mergeCell ref="A35:I35"/>
    <mergeCell ref="A36:I36"/>
    <mergeCell ref="A40:I40"/>
    <mergeCell ref="A44:I44"/>
    <mergeCell ref="A48:I48"/>
    <mergeCell ref="A49:I49"/>
    <mergeCell ref="A53:I53"/>
    <mergeCell ref="A57:I57"/>
    <mergeCell ref="A61:I61"/>
    <mergeCell ref="A65:I65"/>
    <mergeCell ref="A70:I70"/>
    <mergeCell ref="A74:I74"/>
    <mergeCell ref="A78:I78"/>
    <mergeCell ref="A79:I79"/>
    <mergeCell ref="O80:O119"/>
    <mergeCell ref="A106:I106"/>
    <mergeCell ref="A110:I110"/>
    <mergeCell ref="A116:I116"/>
    <mergeCell ref="A144:I144"/>
    <mergeCell ref="A149:I149"/>
    <mergeCell ref="A120:I120"/>
    <mergeCell ref="A124:I124"/>
    <mergeCell ref="A125:I125"/>
    <mergeCell ref="A130:I130"/>
    <mergeCell ref="A135:I135"/>
    <mergeCell ref="A139:I139"/>
  </mergeCells>
  <phoneticPr fontId="3"/>
  <dataValidations count="2">
    <dataValidation type="list" allowBlank="1" showInputMessage="1" showErrorMessage="1" sqref="P111:P112 P107 P126 P131 P136 P140 P145 P150:P154 P80:P102 W50:W52 W54:W56 W45:W47 W41:W43 W37:W39 W30:W34 W26:W28 W22:W24 W18:W20 W58:W60 W62:W64 W66:W68 W71:W73 W75:W77 W80:W105 W107:W109 W111:W115 S50:S52 S45:S47 S41:S43 S37:S39 S30:S34 S26:S28 S22:S24 S18:S20 S54:S56 S58:S60 S62:S64 S66:S68 S71:S73 S75:S77 S80:S105 S107:S109 S117:S119 S121:S123 S111:S115 Q75:Q77 Q66:Q68 Q71:Q73 Q58:Q60 Q62:Q64 Q80:Q105 Q107:Q109 Q117:Q119 Q121:Q123 Q54:Q56 Q50:Q52 Q45:Q47 Q41:Q43 Q37:Q39 Q30:Q34 Q26:Q28 Q18:Q20 Q22:Q24 Q111:Q115 B145:D148 B126:D129 B131:D134 B136:D138 B140:D143 B5:D5 B7:D12 B14:D14 B22:D24 B26:D28 B30:D34 B18:D20 B37:D39 B41:D43 B45:D47 B50:D52 B54:D56 B66:D68 B62:D64 B80:D105 B71:D73 B75:D77 B121:D123 B107:D109 B58:D60 B117:D119 B150:D155 B111:D115" xr:uid="{00000000-0002-0000-0400-000000000000}">
      <formula1>#REF!</formula1>
    </dataValidation>
    <dataValidation type="list" allowBlank="1" showInputMessage="1" showErrorMessage="1" sqref="P108:P110 P103:P106 P113:P125 P127:P130 P132:P135 P137:P139 P141:P144 P146:P149 P155:P1048576 Q106 Q110 Q78:Q79 Q74 Q69:Q70 Q61 Q65 Q116 Q120 Q57 Q53 Q48:Q49 Q44 Q40 Q35:Q36 Q29 Q25 Q21 Q4:Q17 S40 S106 S78:S79 S110 S21 S48:S49 S44 S35:S36 S29 S25 S53 S57 S61 S65 S69:S70 S74 S116 S120 S4:S17 Z113:Z125 Z155:Z1048576 Z127:Z130 Z132:Z135 Z137:Z139 Z141:Z144 Z146:Z149 Z35:Z49 Z51:Z53 Z55:Z57 Z60:Z61 Z63:Z65 Z69:Z70 Z72:Z74 Z76:Z79 Z81:Z106 Z108:Z110 Z4:Z29 X30:Y34 P4:P79 T4:T1048576 S124:S1048576 Q124:Q1048576 X126:Y126 X131:Y131 X136:Y136 X140:Y140 X145:Y145 X150:Y154" xr:uid="{00000000-0002-0000-0400-000001000000}"/>
  </dataValidations>
  <pageMargins left="0.7" right="0.7" top="0.75" bottom="0.75" header="0.3" footer="0.3"/>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2CC64-DEFC-40EB-9305-1241B2C359FB}">
  <sheetPr>
    <tabColor rgb="FFFFFF00"/>
    <pageSetUpPr fitToPage="1"/>
  </sheetPr>
  <dimension ref="A1:H63"/>
  <sheetViews>
    <sheetView topLeftCell="B1" zoomScale="70" zoomScaleNormal="70" workbookViewId="0">
      <selection activeCell="B1" sqref="B1"/>
    </sheetView>
  </sheetViews>
  <sheetFormatPr defaultColWidth="8.125" defaultRowHeight="12"/>
  <cols>
    <col min="1" max="1" width="42.625" style="333" customWidth="1"/>
    <col min="2" max="2" width="24.375" style="319" bestFit="1" customWidth="1"/>
    <col min="3" max="3" width="47.75" style="342" customWidth="1"/>
    <col min="4" max="4" width="23.75" style="318" bestFit="1" customWidth="1"/>
    <col min="5" max="5" width="14.25" style="318" customWidth="1"/>
    <col min="6" max="6" width="47.75" style="318" customWidth="1"/>
    <col min="7" max="7" width="23.75" style="318" bestFit="1" customWidth="1"/>
    <col min="8" max="8" width="14.25" style="318" customWidth="1"/>
    <col min="9" max="16384" width="8.125" style="319"/>
  </cols>
  <sheetData>
    <row r="1" spans="1:8" ht="24" customHeight="1">
      <c r="A1" s="316" t="s">
        <v>184</v>
      </c>
      <c r="B1" s="317"/>
      <c r="C1" s="317"/>
      <c r="D1" s="317"/>
    </row>
    <row r="2" spans="1:8" ht="33" customHeight="1">
      <c r="A2" s="550" t="s">
        <v>185</v>
      </c>
      <c r="B2" s="320" t="s">
        <v>186</v>
      </c>
      <c r="C2" s="320" t="s">
        <v>187</v>
      </c>
      <c r="D2" s="139" t="s">
        <v>188</v>
      </c>
    </row>
    <row r="3" spans="1:8" ht="30" customHeight="1">
      <c r="A3" s="580" t="s">
        <v>189</v>
      </c>
      <c r="B3" s="321" t="s">
        <v>190</v>
      </c>
      <c r="C3" s="143" t="s">
        <v>128</v>
      </c>
      <c r="D3" s="343" t="s">
        <v>191</v>
      </c>
    </row>
    <row r="4" spans="1:8" ht="30" customHeight="1">
      <c r="A4" s="578"/>
      <c r="B4" s="325" t="s">
        <v>129</v>
      </c>
      <c r="C4" s="102" t="s">
        <v>130</v>
      </c>
      <c r="D4" s="343" t="s">
        <v>191</v>
      </c>
    </row>
    <row r="5" spans="1:8" ht="30" customHeight="1">
      <c r="A5" s="578"/>
      <c r="B5" s="325" t="s">
        <v>132</v>
      </c>
      <c r="C5" s="102" t="s">
        <v>133</v>
      </c>
      <c r="D5" s="343" t="s">
        <v>191</v>
      </c>
    </row>
    <row r="6" spans="1:8" ht="30" customHeight="1">
      <c r="A6" s="579"/>
      <c r="B6" s="330" t="s">
        <v>193</v>
      </c>
      <c r="C6" s="143" t="s">
        <v>247</v>
      </c>
      <c r="D6" s="343" t="s">
        <v>191</v>
      </c>
      <c r="H6" s="319"/>
    </row>
    <row r="7" spans="1:8" ht="30" customHeight="1">
      <c r="A7" s="581" t="s">
        <v>194</v>
      </c>
      <c r="B7" s="142" t="s">
        <v>195</v>
      </c>
      <c r="C7" s="143"/>
      <c r="D7" s="322"/>
      <c r="E7" s="319"/>
      <c r="F7" s="319"/>
      <c r="G7" s="319"/>
      <c r="H7" s="319"/>
    </row>
    <row r="8" spans="1:8" ht="30" customHeight="1">
      <c r="A8" s="582"/>
      <c r="B8" s="142" t="s">
        <v>135</v>
      </c>
      <c r="C8" s="143"/>
      <c r="D8" s="322"/>
      <c r="E8" s="319"/>
      <c r="F8" s="319"/>
      <c r="G8" s="319"/>
      <c r="H8" s="319"/>
    </row>
    <row r="9" spans="1:8" ht="39.75" customHeight="1">
      <c r="A9" s="583" t="s">
        <v>196</v>
      </c>
      <c r="B9" s="323" t="s">
        <v>136</v>
      </c>
      <c r="C9" s="102" t="s">
        <v>137</v>
      </c>
      <c r="D9" s="343" t="s">
        <v>191</v>
      </c>
      <c r="E9" s="319"/>
      <c r="F9" s="319"/>
      <c r="G9" s="319"/>
      <c r="H9" s="319"/>
    </row>
    <row r="10" spans="1:8" ht="30" customHeight="1">
      <c r="A10" s="584"/>
      <c r="B10" s="325" t="s">
        <v>139</v>
      </c>
      <c r="C10" s="102" t="s">
        <v>140</v>
      </c>
      <c r="D10" s="324"/>
      <c r="E10" s="319"/>
      <c r="F10" s="319"/>
      <c r="G10" s="319"/>
      <c r="H10" s="319"/>
    </row>
    <row r="11" spans="1:8" ht="37.5" customHeight="1">
      <c r="A11" s="585"/>
      <c r="B11" s="325" t="s">
        <v>197</v>
      </c>
      <c r="C11" s="102" t="s">
        <v>248</v>
      </c>
      <c r="D11" s="324"/>
      <c r="E11" s="319"/>
      <c r="F11" s="319"/>
      <c r="G11" s="319"/>
      <c r="H11" s="319"/>
    </row>
    <row r="12" spans="1:8" ht="30" customHeight="1">
      <c r="A12" s="583" t="s">
        <v>198</v>
      </c>
      <c r="B12" s="323" t="s">
        <v>136</v>
      </c>
      <c r="C12" s="102" t="s">
        <v>138</v>
      </c>
      <c r="D12" s="343" t="s">
        <v>191</v>
      </c>
      <c r="E12" s="319"/>
      <c r="F12" s="319"/>
      <c r="G12" s="319"/>
      <c r="H12" s="319"/>
    </row>
    <row r="13" spans="1:8" ht="30" customHeight="1">
      <c r="A13" s="584"/>
      <c r="B13" s="325" t="s">
        <v>139</v>
      </c>
      <c r="C13" s="102" t="s">
        <v>140</v>
      </c>
      <c r="D13" s="324"/>
      <c r="E13" s="319"/>
      <c r="F13" s="319"/>
      <c r="G13" s="319"/>
      <c r="H13" s="319"/>
    </row>
    <row r="14" spans="1:8" ht="30" customHeight="1">
      <c r="A14" s="585"/>
      <c r="B14" s="325" t="s">
        <v>197</v>
      </c>
      <c r="C14" s="102" t="s">
        <v>248</v>
      </c>
      <c r="D14" s="324"/>
      <c r="E14" s="319"/>
      <c r="F14" s="319"/>
      <c r="G14" s="319"/>
      <c r="H14" s="319"/>
    </row>
    <row r="15" spans="1:8" ht="30" customHeight="1">
      <c r="A15" s="548" t="s">
        <v>199</v>
      </c>
      <c r="B15" s="328"/>
      <c r="C15" s="329"/>
      <c r="D15" s="329"/>
      <c r="E15" s="319"/>
      <c r="F15" s="319"/>
      <c r="G15" s="319"/>
      <c r="H15" s="319"/>
    </row>
    <row r="16" spans="1:8" ht="30" customHeight="1">
      <c r="A16" s="327"/>
      <c r="B16" s="328"/>
      <c r="C16" s="329"/>
      <c r="D16" s="329"/>
      <c r="E16" s="319"/>
      <c r="F16" s="319"/>
      <c r="G16" s="319"/>
      <c r="H16" s="319"/>
    </row>
    <row r="17" spans="1:8" ht="30" customHeight="1">
      <c r="A17" s="316" t="s">
        <v>200</v>
      </c>
      <c r="B17" s="586"/>
      <c r="C17" s="586"/>
      <c r="D17" s="329"/>
      <c r="E17" s="319"/>
      <c r="F17" s="319"/>
      <c r="G17" s="319"/>
      <c r="H17" s="319"/>
    </row>
    <row r="18" spans="1:8" ht="33" customHeight="1">
      <c r="A18" s="320" t="s">
        <v>185</v>
      </c>
      <c r="B18" s="320" t="s">
        <v>186</v>
      </c>
      <c r="C18" s="320" t="s">
        <v>187</v>
      </c>
      <c r="D18" s="139" t="s">
        <v>188</v>
      </c>
    </row>
    <row r="19" spans="1:8" ht="30" customHeight="1">
      <c r="A19" s="577" t="s">
        <v>201</v>
      </c>
      <c r="B19" s="330" t="s">
        <v>202</v>
      </c>
      <c r="C19" s="143" t="s">
        <v>203</v>
      </c>
      <c r="D19" s="331"/>
      <c r="E19" s="319"/>
      <c r="F19" s="319"/>
      <c r="G19" s="319"/>
      <c r="H19" s="319"/>
    </row>
    <row r="20" spans="1:8" ht="30" customHeight="1">
      <c r="A20" s="578"/>
      <c r="B20" s="330" t="s">
        <v>204</v>
      </c>
      <c r="C20" s="143" t="s">
        <v>205</v>
      </c>
      <c r="D20" s="343" t="s">
        <v>191</v>
      </c>
      <c r="E20" s="319"/>
      <c r="F20" s="319"/>
      <c r="G20" s="319"/>
      <c r="H20" s="319"/>
    </row>
    <row r="21" spans="1:8" ht="30" customHeight="1">
      <c r="A21" s="578"/>
      <c r="B21" s="330" t="s">
        <v>206</v>
      </c>
      <c r="C21" s="143" t="s">
        <v>249</v>
      </c>
      <c r="D21" s="343" t="s">
        <v>191</v>
      </c>
      <c r="E21" s="319"/>
      <c r="F21" s="319"/>
      <c r="G21" s="319"/>
      <c r="H21" s="319"/>
    </row>
    <row r="22" spans="1:8" ht="30" customHeight="1">
      <c r="A22" s="578"/>
      <c r="B22" s="330" t="s">
        <v>208</v>
      </c>
      <c r="C22" s="143" t="s">
        <v>209</v>
      </c>
      <c r="D22" s="324"/>
      <c r="E22" s="319"/>
      <c r="F22" s="319"/>
      <c r="G22" s="319"/>
      <c r="H22" s="319"/>
    </row>
    <row r="23" spans="1:8" ht="30" customHeight="1">
      <c r="A23" s="579"/>
      <c r="B23" s="321" t="s">
        <v>210</v>
      </c>
      <c r="C23" s="143" t="s">
        <v>250</v>
      </c>
      <c r="D23" s="343" t="s">
        <v>191</v>
      </c>
      <c r="E23" s="319"/>
      <c r="F23" s="319"/>
      <c r="G23" s="319"/>
      <c r="H23" s="319"/>
    </row>
    <row r="24" spans="1:8" ht="30" customHeight="1">
      <c r="A24" s="327"/>
      <c r="B24" s="328"/>
      <c r="C24" s="329"/>
      <c r="D24" s="329"/>
      <c r="E24" s="319"/>
      <c r="F24" s="319"/>
      <c r="G24" s="319"/>
      <c r="H24" s="319"/>
    </row>
    <row r="25" spans="1:8" ht="30" customHeight="1">
      <c r="A25" s="327" t="s">
        <v>212</v>
      </c>
      <c r="B25" s="328"/>
      <c r="C25" s="329"/>
      <c r="D25" s="329"/>
      <c r="E25" s="319"/>
      <c r="F25" s="319"/>
      <c r="G25" s="319"/>
      <c r="H25" s="319"/>
    </row>
    <row r="26" spans="1:8" ht="30" customHeight="1">
      <c r="A26" s="315" t="s">
        <v>213</v>
      </c>
      <c r="B26" s="587"/>
      <c r="C26" s="587"/>
      <c r="D26" s="329"/>
      <c r="E26" s="319"/>
      <c r="F26" s="319"/>
      <c r="G26" s="319"/>
      <c r="H26" s="319"/>
    </row>
    <row r="27" spans="1:8" ht="30" customHeight="1">
      <c r="A27" s="332" t="s">
        <v>214</v>
      </c>
      <c r="B27" s="587"/>
      <c r="C27" s="587"/>
      <c r="D27" s="329"/>
      <c r="E27" s="319"/>
      <c r="F27" s="319"/>
      <c r="G27" s="319"/>
      <c r="H27" s="319"/>
    </row>
    <row r="28" spans="1:8" ht="30" customHeight="1">
      <c r="A28" s="315" t="s">
        <v>215</v>
      </c>
      <c r="B28" s="587"/>
      <c r="C28" s="587"/>
      <c r="D28" s="329"/>
      <c r="E28" s="319"/>
      <c r="F28" s="319"/>
      <c r="G28" s="319"/>
      <c r="H28" s="319"/>
    </row>
    <row r="29" spans="1:8" ht="30" customHeight="1">
      <c r="A29" s="315" t="s">
        <v>216</v>
      </c>
      <c r="B29" s="587"/>
      <c r="C29" s="587"/>
      <c r="D29" s="329"/>
      <c r="E29" s="319"/>
      <c r="F29" s="319"/>
      <c r="G29" s="319"/>
      <c r="H29" s="319"/>
    </row>
    <row r="30" spans="1:8" ht="30" customHeight="1">
      <c r="A30" s="315" t="s">
        <v>217</v>
      </c>
      <c r="B30" s="587"/>
      <c r="C30" s="587"/>
      <c r="D30" s="329"/>
      <c r="E30" s="319"/>
      <c r="F30" s="319"/>
      <c r="G30" s="319"/>
      <c r="H30" s="319"/>
    </row>
    <row r="31" spans="1:8" ht="30" customHeight="1">
      <c r="A31" s="327"/>
      <c r="B31" s="328"/>
      <c r="C31" s="329"/>
      <c r="D31" s="329"/>
      <c r="E31" s="319"/>
      <c r="F31" s="319"/>
      <c r="G31" s="319"/>
      <c r="H31" s="319"/>
    </row>
    <row r="32" spans="1:8" ht="22.5" customHeight="1">
      <c r="A32" s="333" t="s">
        <v>218</v>
      </c>
      <c r="B32" s="317"/>
      <c r="C32" s="329"/>
      <c r="D32" s="329"/>
      <c r="E32" s="319"/>
      <c r="F32" s="319"/>
      <c r="G32" s="319"/>
      <c r="H32" s="319"/>
    </row>
    <row r="33" spans="1:8" ht="30" customHeight="1">
      <c r="A33" s="344"/>
      <c r="B33" s="345"/>
      <c r="C33" s="604" t="s">
        <v>251</v>
      </c>
      <c r="D33" s="605"/>
      <c r="E33" s="606"/>
      <c r="F33" s="604" t="s">
        <v>252</v>
      </c>
      <c r="G33" s="605"/>
      <c r="H33" s="606"/>
    </row>
    <row r="34" spans="1:8" ht="30" customHeight="1">
      <c r="A34" s="344"/>
      <c r="B34" s="145" t="s">
        <v>253</v>
      </c>
      <c r="C34" s="346" t="s">
        <v>222</v>
      </c>
      <c r="D34" s="146" t="s">
        <v>254</v>
      </c>
      <c r="E34" s="146" t="s">
        <v>255</v>
      </c>
      <c r="F34" s="346" t="s">
        <v>222</v>
      </c>
      <c r="G34" s="146" t="s">
        <v>254</v>
      </c>
      <c r="H34" s="146" t="s">
        <v>255</v>
      </c>
    </row>
    <row r="35" spans="1:8" ht="30" customHeight="1">
      <c r="A35" s="313" t="s">
        <v>225</v>
      </c>
      <c r="B35" s="340" t="s">
        <v>143</v>
      </c>
      <c r="C35" s="147" t="s">
        <v>144</v>
      </c>
      <c r="D35" s="147" t="s">
        <v>256</v>
      </c>
      <c r="E35" s="148"/>
      <c r="F35" s="147" t="s">
        <v>145</v>
      </c>
      <c r="G35" s="147" t="s">
        <v>145</v>
      </c>
      <c r="H35" s="148"/>
    </row>
    <row r="36" spans="1:8" ht="30" customHeight="1">
      <c r="A36" s="313" t="s">
        <v>226</v>
      </c>
      <c r="B36" s="347" t="s">
        <v>166</v>
      </c>
      <c r="C36" s="147" t="s">
        <v>163</v>
      </c>
      <c r="D36" s="148"/>
      <c r="E36" s="148"/>
      <c r="F36" s="147" t="s">
        <v>163</v>
      </c>
      <c r="G36" s="148"/>
      <c r="H36" s="148"/>
    </row>
    <row r="37" spans="1:8" ht="30" customHeight="1">
      <c r="A37" s="149" t="s">
        <v>227</v>
      </c>
      <c r="B37" s="347" t="s">
        <v>167</v>
      </c>
      <c r="C37" s="147" t="s">
        <v>165</v>
      </c>
      <c r="D37" s="148"/>
      <c r="E37" s="148"/>
      <c r="F37" s="147" t="s">
        <v>165</v>
      </c>
      <c r="G37" s="148"/>
      <c r="H37" s="148"/>
    </row>
    <row r="38" spans="1:8" ht="30" customHeight="1">
      <c r="A38" s="596" t="s">
        <v>228</v>
      </c>
      <c r="B38" s="340" t="s">
        <v>146</v>
      </c>
      <c r="C38" s="147" t="s">
        <v>140</v>
      </c>
      <c r="D38" s="598" t="s">
        <v>181</v>
      </c>
      <c r="E38" s="148"/>
      <c r="F38" s="147" t="s">
        <v>140</v>
      </c>
      <c r="G38" s="598" t="s">
        <v>181</v>
      </c>
      <c r="H38" s="148"/>
    </row>
    <row r="39" spans="1:8" ht="30" customHeight="1">
      <c r="A39" s="597"/>
      <c r="B39" s="340" t="s">
        <v>147</v>
      </c>
      <c r="C39" s="147" t="s">
        <v>257</v>
      </c>
      <c r="D39" s="600"/>
      <c r="E39" s="148"/>
      <c r="F39" s="147" t="s">
        <v>257</v>
      </c>
      <c r="G39" s="600"/>
      <c r="H39" s="148"/>
    </row>
    <row r="40" spans="1:8" ht="30" customHeight="1">
      <c r="A40" s="613" t="s">
        <v>231</v>
      </c>
      <c r="B40" s="340" t="s">
        <v>150</v>
      </c>
      <c r="C40" s="102" t="s">
        <v>258</v>
      </c>
      <c r="D40" s="598" t="s">
        <v>182</v>
      </c>
      <c r="E40" s="148"/>
      <c r="F40" s="102" t="s">
        <v>152</v>
      </c>
      <c r="G40" s="598" t="s">
        <v>183</v>
      </c>
      <c r="H40" s="148"/>
    </row>
    <row r="41" spans="1:8" ht="30" customHeight="1">
      <c r="A41" s="614"/>
      <c r="B41" s="340" t="s">
        <v>146</v>
      </c>
      <c r="C41" s="147" t="s">
        <v>140</v>
      </c>
      <c r="D41" s="599"/>
      <c r="E41" s="148"/>
      <c r="F41" s="147" t="s">
        <v>140</v>
      </c>
      <c r="G41" s="599"/>
      <c r="H41" s="148"/>
    </row>
    <row r="42" spans="1:8" ht="30" customHeight="1">
      <c r="A42" s="614"/>
      <c r="B42" s="340" t="s">
        <v>259</v>
      </c>
      <c r="C42" s="147" t="s">
        <v>260</v>
      </c>
      <c r="D42" s="599"/>
      <c r="E42" s="148"/>
      <c r="F42" s="147" t="s">
        <v>155</v>
      </c>
      <c r="G42" s="599"/>
      <c r="H42" s="148"/>
    </row>
    <row r="43" spans="1:8" ht="30" customHeight="1">
      <c r="A43" s="614"/>
      <c r="B43" s="340" t="s">
        <v>147</v>
      </c>
      <c r="C43" s="147" t="s">
        <v>149</v>
      </c>
      <c r="D43" s="600"/>
      <c r="E43" s="148"/>
      <c r="F43" s="147" t="s">
        <v>149</v>
      </c>
      <c r="G43" s="600"/>
      <c r="H43" s="148"/>
    </row>
    <row r="44" spans="1:8" ht="30" customHeight="1">
      <c r="A44" s="614"/>
      <c r="B44" s="601" t="s">
        <v>156</v>
      </c>
      <c r="C44" s="147" t="s">
        <v>157</v>
      </c>
      <c r="D44" s="148"/>
      <c r="E44" s="147" t="s">
        <v>2788</v>
      </c>
      <c r="F44" s="147" t="s">
        <v>157</v>
      </c>
      <c r="G44" s="148"/>
      <c r="H44" s="147" t="s">
        <v>2788</v>
      </c>
    </row>
    <row r="45" spans="1:8" ht="30" customHeight="1">
      <c r="A45" s="614"/>
      <c r="B45" s="602"/>
      <c r="C45" s="147" t="s">
        <v>158</v>
      </c>
      <c r="D45" s="148"/>
      <c r="E45" s="147" t="s">
        <v>2789</v>
      </c>
      <c r="F45" s="147" t="s">
        <v>158</v>
      </c>
      <c r="G45" s="148"/>
      <c r="H45" s="147" t="s">
        <v>2789</v>
      </c>
    </row>
    <row r="46" spans="1:8" ht="30" customHeight="1">
      <c r="A46" s="614"/>
      <c r="B46" s="602"/>
      <c r="C46" s="147" t="s">
        <v>159</v>
      </c>
      <c r="D46" s="148"/>
      <c r="E46" s="147" t="s">
        <v>2790</v>
      </c>
      <c r="F46" s="147" t="s">
        <v>159</v>
      </c>
      <c r="G46" s="148"/>
      <c r="H46" s="147" t="s">
        <v>2790</v>
      </c>
    </row>
    <row r="47" spans="1:8" ht="30" customHeight="1">
      <c r="A47" s="614"/>
      <c r="B47" s="602"/>
      <c r="C47" s="147" t="s">
        <v>160</v>
      </c>
      <c r="D47" s="148"/>
      <c r="E47" s="147" t="s">
        <v>262</v>
      </c>
      <c r="F47" s="147" t="s">
        <v>160</v>
      </c>
      <c r="G47" s="148"/>
      <c r="H47" s="147" t="s">
        <v>262</v>
      </c>
    </row>
    <row r="48" spans="1:8" ht="30" customHeight="1">
      <c r="A48" s="597"/>
      <c r="B48" s="603"/>
      <c r="C48" s="147" t="s">
        <v>161</v>
      </c>
      <c r="D48" s="148"/>
      <c r="E48" s="147" t="s">
        <v>262</v>
      </c>
      <c r="F48" s="147" t="s">
        <v>161</v>
      </c>
      <c r="G48" s="148"/>
      <c r="H48" s="147" t="s">
        <v>262</v>
      </c>
    </row>
    <row r="49" spans="1:8" ht="30" customHeight="1">
      <c r="A49" s="150" t="s">
        <v>233</v>
      </c>
      <c r="B49" s="340" t="s">
        <v>162</v>
      </c>
      <c r="C49" s="147" t="s">
        <v>163</v>
      </c>
      <c r="D49" s="148"/>
      <c r="E49" s="148"/>
      <c r="F49" s="147" t="s">
        <v>163</v>
      </c>
      <c r="G49" s="148"/>
      <c r="H49" s="148"/>
    </row>
    <row r="50" spans="1:8" ht="30" customHeight="1">
      <c r="A50" s="150" t="s">
        <v>263</v>
      </c>
      <c r="B50" s="340" t="s">
        <v>264</v>
      </c>
      <c r="C50" s="147" t="s">
        <v>265</v>
      </c>
      <c r="D50" s="148"/>
      <c r="E50" s="147" t="s">
        <v>2791</v>
      </c>
      <c r="F50" s="147" t="s">
        <v>172</v>
      </c>
      <c r="G50" s="148"/>
      <c r="H50" s="147" t="s">
        <v>2791</v>
      </c>
    </row>
    <row r="51" spans="1:8" ht="30" customHeight="1">
      <c r="A51" s="314" t="s">
        <v>236</v>
      </c>
      <c r="B51" s="381" t="s">
        <v>54</v>
      </c>
      <c r="C51" s="379" t="s">
        <v>164</v>
      </c>
      <c r="D51" s="380"/>
      <c r="E51" s="380"/>
      <c r="F51" s="379" t="s">
        <v>164</v>
      </c>
      <c r="G51" s="380"/>
      <c r="H51" s="380"/>
    </row>
    <row r="52" spans="1:8" ht="30" customHeight="1">
      <c r="A52" s="607" t="s">
        <v>266</v>
      </c>
      <c r="B52" s="609" t="s">
        <v>55</v>
      </c>
      <c r="C52" s="147" t="s">
        <v>267</v>
      </c>
      <c r="D52" s="148"/>
      <c r="E52" s="151"/>
      <c r="F52" s="147" t="s">
        <v>267</v>
      </c>
      <c r="G52" s="148"/>
      <c r="H52" s="151"/>
    </row>
    <row r="53" spans="1:8" ht="30" customHeight="1">
      <c r="A53" s="608"/>
      <c r="B53" s="610"/>
      <c r="C53" s="147" t="s">
        <v>268</v>
      </c>
      <c r="D53" s="148"/>
      <c r="E53" s="151"/>
      <c r="F53" s="147" t="s">
        <v>268</v>
      </c>
      <c r="G53" s="148"/>
      <c r="H53" s="151"/>
    </row>
    <row r="54" spans="1:8" ht="30" customHeight="1">
      <c r="A54" s="607" t="s">
        <v>269</v>
      </c>
      <c r="B54" s="609" t="s">
        <v>55</v>
      </c>
      <c r="C54" s="147" t="s">
        <v>267</v>
      </c>
      <c r="D54" s="148"/>
      <c r="E54" s="151"/>
      <c r="F54" s="147" t="s">
        <v>267</v>
      </c>
      <c r="G54" s="148"/>
      <c r="H54" s="151"/>
    </row>
    <row r="55" spans="1:8" ht="30" customHeight="1">
      <c r="A55" s="611"/>
      <c r="B55" s="612"/>
      <c r="C55" s="147" t="s">
        <v>268</v>
      </c>
      <c r="D55" s="148"/>
      <c r="E55" s="151"/>
      <c r="F55" s="147" t="s">
        <v>268</v>
      </c>
      <c r="G55" s="148"/>
      <c r="H55" s="151"/>
    </row>
    <row r="56" spans="1:8" ht="30" customHeight="1">
      <c r="A56" s="608"/>
      <c r="B56" s="610"/>
      <c r="C56" s="147" t="s">
        <v>270</v>
      </c>
      <c r="D56" s="148"/>
      <c r="E56" s="151"/>
      <c r="F56" s="147" t="s">
        <v>270</v>
      </c>
      <c r="G56" s="148"/>
      <c r="H56" s="151"/>
    </row>
    <row r="57" spans="1:8" ht="30" customHeight="1">
      <c r="A57" s="341" t="s">
        <v>240</v>
      </c>
      <c r="B57" s="337" t="s">
        <v>62</v>
      </c>
      <c r="C57" s="102" t="s">
        <v>165</v>
      </c>
      <c r="D57" s="148"/>
      <c r="E57" s="102" t="s">
        <v>2792</v>
      </c>
      <c r="F57" s="102" t="s">
        <v>165</v>
      </c>
      <c r="G57" s="148"/>
      <c r="H57" s="102" t="s">
        <v>2792</v>
      </c>
    </row>
    <row r="58" spans="1:8" ht="30" customHeight="1">
      <c r="A58" s="341" t="s">
        <v>241</v>
      </c>
      <c r="B58" s="337" t="s">
        <v>64</v>
      </c>
      <c r="C58" s="102" t="s">
        <v>165</v>
      </c>
      <c r="D58" s="148"/>
      <c r="E58" s="326" t="s">
        <v>2793</v>
      </c>
      <c r="F58" s="102" t="s">
        <v>165</v>
      </c>
      <c r="G58" s="148"/>
      <c r="H58" s="326" t="s">
        <v>2793</v>
      </c>
    </row>
    <row r="59" spans="1:8" ht="30" customHeight="1">
      <c r="A59" s="341" t="s">
        <v>242</v>
      </c>
      <c r="B59" s="337" t="s">
        <v>66</v>
      </c>
      <c r="C59" s="102" t="s">
        <v>165</v>
      </c>
      <c r="D59" s="148"/>
      <c r="E59" s="326" t="s">
        <v>2794</v>
      </c>
      <c r="F59" s="102" t="s">
        <v>165</v>
      </c>
      <c r="G59" s="148"/>
      <c r="H59" s="326" t="s">
        <v>2794</v>
      </c>
    </row>
    <row r="60" spans="1:8" ht="30" customHeight="1">
      <c r="A60" s="341" t="s">
        <v>243</v>
      </c>
      <c r="B60" s="337" t="s">
        <v>69</v>
      </c>
      <c r="C60" s="102" t="s">
        <v>165</v>
      </c>
      <c r="D60" s="148"/>
      <c r="E60" s="326" t="s">
        <v>2795</v>
      </c>
      <c r="F60" s="102" t="s">
        <v>165</v>
      </c>
      <c r="G60" s="148"/>
      <c r="H60" s="326" t="s">
        <v>2795</v>
      </c>
    </row>
    <row r="61" spans="1:8" ht="30" customHeight="1">
      <c r="A61" s="341" t="s">
        <v>244</v>
      </c>
      <c r="B61" s="337" t="s">
        <v>60</v>
      </c>
      <c r="C61" s="102" t="s">
        <v>165</v>
      </c>
      <c r="D61" s="148"/>
      <c r="E61" s="137"/>
      <c r="F61" s="102" t="s">
        <v>165</v>
      </c>
      <c r="G61" s="148"/>
      <c r="H61" s="137"/>
    </row>
    <row r="62" spans="1:8" ht="30" customHeight="1">
      <c r="A62" s="341" t="s">
        <v>245</v>
      </c>
      <c r="B62" s="337" t="s">
        <v>58</v>
      </c>
      <c r="C62" s="102" t="s">
        <v>165</v>
      </c>
      <c r="D62" s="148"/>
      <c r="E62" s="137"/>
      <c r="F62" s="102" t="s">
        <v>165</v>
      </c>
      <c r="G62" s="148"/>
      <c r="H62" s="137"/>
    </row>
    <row r="63" spans="1:8" ht="30" customHeight="1">
      <c r="A63" s="341" t="s">
        <v>246</v>
      </c>
      <c r="B63" s="337" t="s">
        <v>82</v>
      </c>
      <c r="C63" s="102" t="s">
        <v>165</v>
      </c>
      <c r="D63" s="148"/>
      <c r="E63" s="137"/>
      <c r="F63" s="102" t="s">
        <v>165</v>
      </c>
      <c r="G63" s="148"/>
      <c r="H63" s="137"/>
    </row>
  </sheetData>
  <mergeCells count="24">
    <mergeCell ref="A52:A53"/>
    <mergeCell ref="B52:B53"/>
    <mergeCell ref="A54:A56"/>
    <mergeCell ref="B54:B56"/>
    <mergeCell ref="A40:A48"/>
    <mergeCell ref="D40:D43"/>
    <mergeCell ref="G40:G43"/>
    <mergeCell ref="B44:B48"/>
    <mergeCell ref="C33:E33"/>
    <mergeCell ref="B30:C30"/>
    <mergeCell ref="F33:H33"/>
    <mergeCell ref="D38:D39"/>
    <mergeCell ref="G38:G39"/>
    <mergeCell ref="B17:C17"/>
    <mergeCell ref="B26:C26"/>
    <mergeCell ref="B27:C27"/>
    <mergeCell ref="B28:C28"/>
    <mergeCell ref="B29:C29"/>
    <mergeCell ref="A3:A6"/>
    <mergeCell ref="A7:A8"/>
    <mergeCell ref="A9:A11"/>
    <mergeCell ref="A12:A14"/>
    <mergeCell ref="A38:A39"/>
    <mergeCell ref="A19:A23"/>
  </mergeCells>
  <phoneticPr fontId="3"/>
  <pageMargins left="0.7" right="0.7" top="0.75" bottom="0.75" header="0.3" footer="0.3"/>
  <pageSetup paperSize="9" scale="77" orientation="portrait"/>
  <extLst>
    <ext xmlns:x14="http://schemas.microsoft.com/office/spreadsheetml/2009/9/main" uri="{CCE6A557-97BC-4b89-ADB6-D9C93CAAB3DF}">
      <x14:dataValidations xmlns:xm="http://schemas.microsoft.com/office/excel/2006/main" count="27">
        <x14:dataValidation type="list" allowBlank="1" showInputMessage="1" showErrorMessage="1" xr:uid="{DE2B15C3-D7CD-45AE-B6AC-C2A2DE2CFFB0}">
          <x14:formula1>
            <xm:f>'User-Defined KW Dropdown List'!$C$2:$J$2</xm:f>
          </x14:formula1>
          <xm:sqref>C3</xm:sqref>
        </x14:dataValidation>
        <x14:dataValidation type="list" allowBlank="1" showInputMessage="1" showErrorMessage="1" xr:uid="{D71BD863-AC4F-4A9A-8A5D-1FDCD5940FEE}">
          <x14:formula1>
            <xm:f>'User-Defined KW Dropdown List'!$C$3:$J$3</xm:f>
          </x14:formula1>
          <xm:sqref>C4</xm:sqref>
        </x14:dataValidation>
        <x14:dataValidation type="list" allowBlank="1" showInputMessage="1" showErrorMessage="1" xr:uid="{121FF921-BE11-434E-94F4-E1A439C6A7E1}">
          <x14:formula1>
            <xm:f>'User-Defined KW Dropdown List'!$C$4:$J$4</xm:f>
          </x14:formula1>
          <xm:sqref>C5</xm:sqref>
        </x14:dataValidation>
        <x14:dataValidation type="list" allowBlank="1" showInputMessage="1" showErrorMessage="1" xr:uid="{834F4D32-A6E6-4C37-A635-BC6B43184751}">
          <x14:formula1>
            <xm:f>'ICH-JP CV Dropdown list'!$G$5:$G$23</xm:f>
          </x14:formula1>
          <xm:sqref>C6</xm:sqref>
        </x14:dataValidation>
        <x14:dataValidation type="list" allowBlank="1" showInputMessage="1" showErrorMessage="1" xr:uid="{2AE123B6-FE78-4402-B050-689D9E0EC7AD}">
          <x14:formula1>
            <xm:f>'User-Defined KW Dropdown List'!$C$5:$J$5</xm:f>
          </x14:formula1>
          <xm:sqref>C7</xm:sqref>
        </x14:dataValidation>
        <x14:dataValidation type="list" allowBlank="1" showInputMessage="1" showErrorMessage="1" xr:uid="{684E61AF-486A-4FBC-AC89-318E8730EBFE}">
          <x14:formula1>
            <xm:f>'User-Defined KW Dropdown List'!$C$6:$J$6</xm:f>
          </x14:formula1>
          <xm:sqref>C8</xm:sqref>
        </x14:dataValidation>
        <x14:dataValidation type="list" allowBlank="1" showInputMessage="1" showErrorMessage="1" xr:uid="{D7F0F9A4-4658-491A-9677-73A5A83F2071}">
          <x14:formula1>
            <xm:f>'User-Defined KW Dropdown List'!$C$7:$J$7</xm:f>
          </x14:formula1>
          <xm:sqref>C9 C12</xm:sqref>
        </x14:dataValidation>
        <x14:dataValidation type="list" allowBlank="1" showInputMessage="1" showErrorMessage="1" xr:uid="{878B29C0-6E44-4CFB-88B5-42EF75D36B51}">
          <x14:formula1>
            <xm:f>'User-Defined KW Dropdown List'!$C$13:$J$13</xm:f>
          </x14:formula1>
          <xm:sqref>C10 F41 F38 C41 C38 C13</xm:sqref>
        </x14:dataValidation>
        <x14:dataValidation type="list" allowBlank="1" showInputMessage="1" showErrorMessage="1" xr:uid="{2BF75910-3214-4B1C-85C0-88164CF5E088}">
          <x14:formula1>
            <xm:f>'ICH-JP CV Dropdown list'!$H$5:$H$10</xm:f>
          </x14:formula1>
          <xm:sqref>C11 C14</xm:sqref>
        </x14:dataValidation>
        <x14:dataValidation type="list" allowBlank="1" showInputMessage="1" showErrorMessage="1" xr:uid="{6AEBCD29-8541-4E96-856E-B677080C837E}">
          <x14:formula1>
            <xm:f>'ICH-JP CV Dropdown list'!$B$5:$B$8</xm:f>
          </x14:formula1>
          <xm:sqref>C19</xm:sqref>
        </x14:dataValidation>
        <x14:dataValidation type="list" allowBlank="1" showInputMessage="1" showErrorMessage="1" xr:uid="{BFEBC286-2EBF-48DE-AC9F-AD4C57328D11}">
          <x14:formula1>
            <xm:f>'ICH-JP CV Dropdown list'!$C$5:$C$14</xm:f>
          </x14:formula1>
          <xm:sqref>C20</xm:sqref>
        </x14:dataValidation>
        <x14:dataValidation type="list" allowBlank="1" showInputMessage="1" showErrorMessage="1" xr:uid="{10C6EAA3-F6A8-4EC2-87D9-B313163D161C}">
          <x14:formula1>
            <xm:f>'ICH-JP CV Dropdown list'!$D$5:$D$11</xm:f>
          </x14:formula1>
          <xm:sqref>C21</xm:sqref>
        </x14:dataValidation>
        <x14:dataValidation type="list" allowBlank="1" showInputMessage="1" showErrorMessage="1" xr:uid="{FCBEB862-1C2E-4A91-9EF6-EC67D074FA8F}">
          <x14:formula1>
            <xm:f>'ICH-JP CV Dropdown list'!$F$5:$F$10</xm:f>
          </x14:formula1>
          <xm:sqref>C22</xm:sqref>
        </x14:dataValidation>
        <x14:dataValidation type="list" allowBlank="1" showInputMessage="1" showErrorMessage="1" xr:uid="{292B2613-FD12-4194-8E2C-4EC7CE3F8888}">
          <x14:formula1>
            <xm:f>'User-Defined KW Dropdown List'!$C$12:$J$12</xm:f>
          </x14:formula1>
          <xm:sqref>C35 F35</xm:sqref>
        </x14:dataValidation>
        <x14:dataValidation type="list" allowBlank="1" showInputMessage="1" showErrorMessage="1" xr:uid="{4D7F0EB0-D652-4245-BE81-F6DC21F07270}">
          <x14:formula1>
            <xm:f>'User-Defined KW Dropdown List'!$C$20:$J$20</xm:f>
          </x14:formula1>
          <xm:sqref>C36 F36</xm:sqref>
        </x14:dataValidation>
        <x14:dataValidation type="list" allowBlank="1" showInputMessage="1" showErrorMessage="1" xr:uid="{28422D9C-89CB-4CC6-8C72-09F0B7A367CA}">
          <x14:formula1>
            <xm:f>'User-Defined KW Dropdown List'!$C$21:$J$21</xm:f>
          </x14:formula1>
          <xm:sqref>C37 F37</xm:sqref>
        </x14:dataValidation>
        <x14:dataValidation type="list" allowBlank="1" showInputMessage="1" showErrorMessage="1" xr:uid="{70A4DC48-BF8F-4938-90B1-A61E6190C075}">
          <x14:formula1>
            <xm:f>'User-Defined KW Dropdown List'!$C$14:$J$14</xm:f>
          </x14:formula1>
          <xm:sqref>C39 F43 F39 C43</xm:sqref>
        </x14:dataValidation>
        <x14:dataValidation type="list" allowBlank="1" showInputMessage="1" showErrorMessage="1" xr:uid="{A3D8E4DD-BC63-40AB-AEF0-CD54201E7278}">
          <x14:formula1>
            <xm:f>'User-Defined KW Dropdown List'!$C$15:$J$15</xm:f>
          </x14:formula1>
          <xm:sqref>C40 F40</xm:sqref>
        </x14:dataValidation>
        <x14:dataValidation type="list" allowBlank="1" showInputMessage="1" showErrorMessage="1" xr:uid="{539F1844-9D56-4B24-8367-01EF55CC669F}">
          <x14:formula1>
            <xm:f>'User-Defined KW Dropdown List'!$C$16:$J$16</xm:f>
          </x14:formula1>
          <xm:sqref>C42 F42</xm:sqref>
        </x14:dataValidation>
        <x14:dataValidation type="list" allowBlank="1" showInputMessage="1" showErrorMessage="1" xr:uid="{CDC28A38-7F74-44BB-B20E-74FA53AF2FB8}">
          <x14:formula1>
            <xm:f>'User-Defined KW Dropdown List'!$C$17:$J$17</xm:f>
          </x14:formula1>
          <xm:sqref>C44:C48 F44:F48</xm:sqref>
        </x14:dataValidation>
        <x14:dataValidation type="list" allowBlank="1" showInputMessage="1" showErrorMessage="1" xr:uid="{3F903AF2-5D37-423C-97CC-747FC326742D}">
          <x14:formula1>
            <xm:f>'User-Defined KW Dropdown List'!$C$18:$J$18</xm:f>
          </x14:formula1>
          <xm:sqref>C49 F51 F49 C51</xm:sqref>
        </x14:dataValidation>
        <x14:dataValidation type="list" allowBlank="1" showInputMessage="1" showErrorMessage="1" xr:uid="{2A219273-CA86-4961-A6E5-7DF6256B4D08}">
          <x14:formula1>
            <xm:f>'User-Defined KW Dropdown List'!$C$22:$J$22</xm:f>
          </x14:formula1>
          <xm:sqref>C50 F50</xm:sqref>
        </x14:dataValidation>
        <x14:dataValidation type="list" allowBlank="1" showInputMessage="1" showErrorMessage="1" xr:uid="{659BDCF1-E271-4B39-8D9A-DD9C3FFC0185}">
          <x14:formula1>
            <xm:f>'User-Defined KW Dropdown List'!$C$24:$J$24</xm:f>
          </x14:formula1>
          <xm:sqref>C52:C56 F52:F56</xm:sqref>
        </x14:dataValidation>
        <x14:dataValidation type="list" allowBlank="1" showInputMessage="1" showErrorMessage="1" xr:uid="{F5D3A84F-E0B8-40EC-9FA0-EDB444E0FEC3}">
          <x14:formula1>
            <xm:f>'User-Defined KW Dropdown List'!$C$31:$J$31</xm:f>
          </x14:formula1>
          <xm:sqref>D40:D43 G40:G43</xm:sqref>
        </x14:dataValidation>
        <x14:dataValidation type="list" allowBlank="1" showInputMessage="1" showErrorMessage="1" xr:uid="{731CF1B9-2126-40DB-9962-67EA5CD23348}">
          <x14:formula1>
            <xm:f>'User-Defined KW Dropdown List'!$C$30:$J$30</xm:f>
          </x14:formula1>
          <xm:sqref>D38:D39 G38:G39</xm:sqref>
        </x14:dataValidation>
        <x14:dataValidation type="list" allowBlank="1" showInputMessage="1" showErrorMessage="1" xr:uid="{E0FE9FA5-5A43-4A2D-A541-55F092D4FAA7}">
          <x14:formula1>
            <xm:f>'User-Defined KW Dropdown List'!$C$29:$J$29</xm:f>
          </x14:formula1>
          <xm:sqref>D35 G35</xm:sqref>
        </x14:dataValidation>
        <x14:dataValidation type="list" allowBlank="1" showInputMessage="1" showErrorMessage="1" xr:uid="{E12962F7-3311-42AA-9666-5D41452E8DE3}">
          <x14:formula1>
            <xm:f>'User-Defined KW Dropdown List'!#REF!</xm:f>
          </x14:formula1>
          <xm:sqref>C57:C63 F57:F63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BBF49-CFF4-4DB1-967D-E28C4015C45A}">
  <sheetPr>
    <outlinePr summaryBelow="0" summaryRight="0"/>
  </sheetPr>
  <dimension ref="A1:K63"/>
  <sheetViews>
    <sheetView zoomScale="70" zoomScaleNormal="70" workbookViewId="0">
      <pane xSplit="3" ySplit="3" topLeftCell="D4" activePane="bottomRight" state="frozen"/>
      <selection pane="topRight" activeCell="I21" sqref="I21"/>
      <selection pane="bottomLeft" activeCell="I21" sqref="I21"/>
      <selection pane="bottomRight"/>
    </sheetView>
  </sheetViews>
  <sheetFormatPr defaultColWidth="8" defaultRowHeight="15.75" outlineLevelCol="1"/>
  <cols>
    <col min="1" max="1" width="15.875" style="85" customWidth="1"/>
    <col min="2" max="2" width="12" style="85" customWidth="1"/>
    <col min="3" max="3" width="12.375" style="69" customWidth="1" outlineLevel="1"/>
    <col min="4" max="4" width="15.625" style="68" customWidth="1"/>
    <col min="5" max="5" width="9" style="68" customWidth="1" outlineLevel="1"/>
    <col min="6" max="6" width="8.75" style="68" customWidth="1" outlineLevel="1"/>
    <col min="7" max="7" width="10.625" style="85" customWidth="1"/>
    <col min="8" max="8" width="34.75" style="69" customWidth="1" outlineLevel="1"/>
    <col min="9" max="9" width="43.375" style="69" customWidth="1" outlineLevel="1"/>
    <col min="10" max="10" width="25.375" style="69" customWidth="1" outlineLevel="1"/>
    <col min="11" max="11" width="21.625" style="69" customWidth="1" outlineLevel="1"/>
    <col min="12" max="16384" width="8" style="69"/>
  </cols>
  <sheetData>
    <row r="1" spans="1:11" s="68" customFormat="1" ht="14.45" customHeight="1">
      <c r="A1" s="86" t="s">
        <v>271</v>
      </c>
      <c r="B1" s="86" t="s">
        <v>272</v>
      </c>
      <c r="E1" s="68" t="s">
        <v>271</v>
      </c>
      <c r="F1" s="68" t="s">
        <v>271</v>
      </c>
      <c r="G1" s="86" t="s">
        <v>271</v>
      </c>
      <c r="J1" s="68" t="s">
        <v>273</v>
      </c>
      <c r="K1" s="68" t="s">
        <v>273</v>
      </c>
    </row>
    <row r="2" spans="1:11" ht="20.25" customHeight="1">
      <c r="A2" s="615" t="s">
        <v>274</v>
      </c>
      <c r="B2" s="617" t="s">
        <v>42</v>
      </c>
      <c r="C2" s="618" t="s">
        <v>275</v>
      </c>
      <c r="D2" s="618" t="s">
        <v>276</v>
      </c>
      <c r="E2" s="618" t="s">
        <v>277</v>
      </c>
      <c r="F2" s="618" t="s">
        <v>278</v>
      </c>
      <c r="G2" s="618" t="s">
        <v>279</v>
      </c>
      <c r="H2" s="618" t="s">
        <v>280</v>
      </c>
      <c r="I2" s="620" t="s">
        <v>281</v>
      </c>
      <c r="J2" s="622" t="s">
        <v>52</v>
      </c>
      <c r="K2" s="622" t="s">
        <v>282</v>
      </c>
    </row>
    <row r="3" spans="1:11" s="70" customFormat="1" collapsed="1">
      <c r="A3" s="616"/>
      <c r="B3" s="617"/>
      <c r="C3" s="619"/>
      <c r="D3" s="619"/>
      <c r="E3" s="619"/>
      <c r="F3" s="619"/>
      <c r="G3" s="619" t="s">
        <v>283</v>
      </c>
      <c r="H3" s="619" t="s">
        <v>283</v>
      </c>
      <c r="I3" s="621"/>
      <c r="J3" s="623"/>
      <c r="K3" s="623"/>
    </row>
    <row r="4" spans="1:11" s="446" customFormat="1">
      <c r="A4" s="231" t="s">
        <v>284</v>
      </c>
      <c r="B4" s="231"/>
      <c r="C4" s="233"/>
      <c r="D4" s="234"/>
      <c r="E4" s="233"/>
      <c r="F4" s="233"/>
      <c r="G4" s="231"/>
      <c r="H4" s="234"/>
      <c r="I4" s="239" t="s">
        <v>271</v>
      </c>
      <c r="J4" s="239"/>
      <c r="K4" s="233"/>
    </row>
    <row r="5" spans="1:11">
      <c r="A5" s="71" t="s">
        <v>285</v>
      </c>
      <c r="B5" s="350" t="s">
        <v>286</v>
      </c>
      <c r="C5" s="72">
        <v>1000</v>
      </c>
      <c r="D5" s="99" t="s">
        <v>287</v>
      </c>
      <c r="E5" s="99">
        <v>2</v>
      </c>
      <c r="F5" s="99" t="s">
        <v>288</v>
      </c>
      <c r="G5" s="71" t="s">
        <v>285</v>
      </c>
      <c r="H5" s="72" t="s">
        <v>289</v>
      </c>
      <c r="I5" s="98" t="s">
        <v>290</v>
      </c>
      <c r="J5" s="79"/>
      <c r="K5" s="80"/>
    </row>
    <row r="6" spans="1:11">
      <c r="A6" s="71" t="s">
        <v>291</v>
      </c>
      <c r="B6" s="350" t="s">
        <v>286</v>
      </c>
      <c r="C6" s="72">
        <v>2000</v>
      </c>
      <c r="D6" s="99" t="s">
        <v>287</v>
      </c>
      <c r="E6" s="99">
        <v>2</v>
      </c>
      <c r="F6" s="99" t="s">
        <v>288</v>
      </c>
      <c r="G6" s="71" t="s">
        <v>291</v>
      </c>
      <c r="H6" s="72" t="s">
        <v>292</v>
      </c>
      <c r="I6" s="98" t="s">
        <v>293</v>
      </c>
      <c r="J6" s="79"/>
      <c r="K6" s="80"/>
    </row>
    <row r="7" spans="1:11" s="446" customFormat="1">
      <c r="A7" s="231" t="s">
        <v>294</v>
      </c>
      <c r="B7" s="231"/>
      <c r="C7" s="233"/>
      <c r="D7" s="234"/>
      <c r="E7" s="233"/>
      <c r="F7" s="233"/>
      <c r="G7" s="231"/>
      <c r="H7" s="234"/>
      <c r="I7" s="239" t="s">
        <v>271</v>
      </c>
      <c r="J7" s="239"/>
      <c r="K7" s="233"/>
    </row>
    <row r="8" spans="1:11">
      <c r="A8" s="71" t="s">
        <v>295</v>
      </c>
      <c r="B8" s="350" t="s">
        <v>296</v>
      </c>
      <c r="C8" s="74">
        <v>1000</v>
      </c>
      <c r="D8" s="99" t="s">
        <v>287</v>
      </c>
      <c r="E8" s="88">
        <v>2</v>
      </c>
      <c r="F8" s="99" t="s">
        <v>288</v>
      </c>
      <c r="G8" s="71" t="s">
        <v>295</v>
      </c>
      <c r="H8" s="144" t="s">
        <v>297</v>
      </c>
      <c r="I8" s="101" t="s">
        <v>298</v>
      </c>
      <c r="J8" s="79"/>
      <c r="K8" s="80"/>
    </row>
    <row r="9" spans="1:11">
      <c r="A9" s="71" t="s">
        <v>299</v>
      </c>
      <c r="B9" s="350" t="s">
        <v>296</v>
      </c>
      <c r="C9" s="72">
        <v>2000</v>
      </c>
      <c r="D9" s="99" t="s">
        <v>287</v>
      </c>
      <c r="E9" s="73">
        <v>2</v>
      </c>
      <c r="F9" s="99" t="s">
        <v>288</v>
      </c>
      <c r="G9" s="71" t="s">
        <v>299</v>
      </c>
      <c r="H9" s="144" t="s">
        <v>300</v>
      </c>
      <c r="I9" s="72" t="s">
        <v>301</v>
      </c>
      <c r="J9" s="79"/>
      <c r="K9" s="80"/>
    </row>
    <row r="10" spans="1:11" s="446" customFormat="1">
      <c r="A10" s="231" t="s">
        <v>302</v>
      </c>
      <c r="B10" s="231"/>
      <c r="C10" s="233"/>
      <c r="D10" s="234"/>
      <c r="E10" s="233"/>
      <c r="F10" s="233"/>
      <c r="G10" s="231"/>
      <c r="H10" s="234"/>
      <c r="I10" s="239" t="s">
        <v>271</v>
      </c>
      <c r="J10" s="239"/>
      <c r="K10" s="233"/>
    </row>
    <row r="11" spans="1:11">
      <c r="A11" s="71" t="s">
        <v>303</v>
      </c>
      <c r="B11" s="350" t="s">
        <v>304</v>
      </c>
      <c r="C11" s="74">
        <v>1000</v>
      </c>
      <c r="D11" s="99" t="s">
        <v>287</v>
      </c>
      <c r="E11" s="88">
        <v>2</v>
      </c>
      <c r="F11" s="99" t="s">
        <v>288</v>
      </c>
      <c r="G11" s="71" t="s">
        <v>303</v>
      </c>
      <c r="H11" s="144" t="s">
        <v>305</v>
      </c>
      <c r="I11" s="101" t="s">
        <v>306</v>
      </c>
      <c r="J11" s="79"/>
      <c r="K11" s="80"/>
    </row>
    <row r="12" spans="1:11">
      <c r="A12" s="100" t="s">
        <v>307</v>
      </c>
      <c r="B12" s="350" t="s">
        <v>304</v>
      </c>
      <c r="C12" s="98">
        <v>2000</v>
      </c>
      <c r="D12" s="99" t="s">
        <v>287</v>
      </c>
      <c r="E12" s="73">
        <v>2</v>
      </c>
      <c r="F12" s="99" t="s">
        <v>288</v>
      </c>
      <c r="G12" s="71" t="s">
        <v>307</v>
      </c>
      <c r="H12" s="72" t="s">
        <v>308</v>
      </c>
      <c r="I12" s="72" t="s">
        <v>309</v>
      </c>
      <c r="J12" s="79"/>
      <c r="K12" s="80"/>
    </row>
    <row r="13" spans="1:11" s="446" customFormat="1">
      <c r="A13" s="231" t="s">
        <v>310</v>
      </c>
      <c r="B13" s="231"/>
      <c r="C13" s="233"/>
      <c r="D13" s="234"/>
      <c r="E13" s="233"/>
      <c r="F13" s="233"/>
      <c r="G13" s="231"/>
      <c r="H13" s="234"/>
      <c r="I13" s="239" t="s">
        <v>271</v>
      </c>
      <c r="J13" s="239"/>
      <c r="K13" s="233"/>
    </row>
    <row r="14" spans="1:11">
      <c r="A14" s="71" t="s">
        <v>311</v>
      </c>
      <c r="B14" s="350" t="s">
        <v>312</v>
      </c>
      <c r="C14" s="74">
        <v>1000</v>
      </c>
      <c r="D14" s="99" t="s">
        <v>287</v>
      </c>
      <c r="E14" s="88">
        <v>2</v>
      </c>
      <c r="F14" s="99" t="s">
        <v>288</v>
      </c>
      <c r="G14" s="71" t="s">
        <v>311</v>
      </c>
      <c r="H14" s="144" t="s">
        <v>313</v>
      </c>
      <c r="I14" s="101" t="s">
        <v>314</v>
      </c>
      <c r="J14" s="79"/>
      <c r="K14" s="80"/>
    </row>
    <row r="15" spans="1:11" s="446" customFormat="1">
      <c r="A15" s="231" t="s">
        <v>315</v>
      </c>
      <c r="B15" s="231"/>
      <c r="C15" s="233"/>
      <c r="D15" s="234"/>
      <c r="E15" s="233"/>
      <c r="F15" s="233"/>
      <c r="G15" s="231"/>
      <c r="H15" s="234"/>
      <c r="I15" s="239" t="s">
        <v>271</v>
      </c>
      <c r="J15" s="239"/>
      <c r="K15" s="233"/>
    </row>
    <row r="16" spans="1:11">
      <c r="A16" s="71" t="s">
        <v>316</v>
      </c>
      <c r="B16" s="350" t="s">
        <v>317</v>
      </c>
      <c r="C16" s="74">
        <v>1000</v>
      </c>
      <c r="D16" s="99" t="s">
        <v>287</v>
      </c>
      <c r="E16" s="88">
        <v>2</v>
      </c>
      <c r="F16" s="99" t="s">
        <v>288</v>
      </c>
      <c r="G16" s="71" t="s">
        <v>316</v>
      </c>
      <c r="H16" s="144" t="s">
        <v>318</v>
      </c>
      <c r="I16" s="101" t="s">
        <v>319</v>
      </c>
      <c r="J16" s="79"/>
      <c r="K16" s="80"/>
    </row>
    <row r="17" spans="1:11" s="446" customFormat="1">
      <c r="A17" s="231" t="s">
        <v>320</v>
      </c>
      <c r="B17" s="231"/>
      <c r="C17" s="233"/>
      <c r="D17" s="234"/>
      <c r="E17" s="233"/>
      <c r="F17" s="233"/>
      <c r="G17" s="231"/>
      <c r="H17" s="234"/>
      <c r="I17" s="239"/>
      <c r="J17" s="239"/>
      <c r="K17" s="233"/>
    </row>
    <row r="18" spans="1:11">
      <c r="A18" s="71" t="s">
        <v>321</v>
      </c>
      <c r="B18" s="350" t="s">
        <v>322</v>
      </c>
      <c r="C18" s="74">
        <v>1000</v>
      </c>
      <c r="D18" s="99" t="s">
        <v>287</v>
      </c>
      <c r="E18" s="88">
        <v>2</v>
      </c>
      <c r="F18" s="99" t="s">
        <v>288</v>
      </c>
      <c r="G18" s="71" t="s">
        <v>321</v>
      </c>
      <c r="H18" s="144" t="s">
        <v>323</v>
      </c>
      <c r="I18" s="101" t="s">
        <v>324</v>
      </c>
      <c r="J18" s="79"/>
      <c r="K18" s="80"/>
    </row>
    <row r="19" spans="1:11" s="446" customFormat="1">
      <c r="A19" s="231" t="s">
        <v>325</v>
      </c>
      <c r="B19" s="231"/>
      <c r="C19" s="233"/>
      <c r="D19" s="234"/>
      <c r="E19" s="233"/>
      <c r="F19" s="233"/>
      <c r="G19" s="231"/>
      <c r="H19" s="234" t="s">
        <v>271</v>
      </c>
      <c r="I19" s="239" t="s">
        <v>271</v>
      </c>
      <c r="J19" s="239"/>
      <c r="K19" s="233"/>
    </row>
    <row r="20" spans="1:11">
      <c r="A20" s="71" t="s">
        <v>326</v>
      </c>
      <c r="B20" s="350" t="s">
        <v>327</v>
      </c>
      <c r="C20" s="74">
        <v>1000</v>
      </c>
      <c r="D20" s="99" t="s">
        <v>287</v>
      </c>
      <c r="E20" s="88">
        <v>2</v>
      </c>
      <c r="F20" s="99" t="s">
        <v>288</v>
      </c>
      <c r="G20" s="71" t="s">
        <v>326</v>
      </c>
      <c r="H20" s="144" t="s">
        <v>328</v>
      </c>
      <c r="I20" s="101" t="s">
        <v>329</v>
      </c>
      <c r="J20" s="79"/>
      <c r="K20" s="80"/>
    </row>
    <row r="21" spans="1:11" s="446" customFormat="1">
      <c r="A21" s="231" t="s">
        <v>330</v>
      </c>
      <c r="B21" s="231"/>
      <c r="C21" s="233"/>
      <c r="D21" s="234"/>
      <c r="E21" s="233"/>
      <c r="F21" s="233"/>
      <c r="G21" s="231"/>
      <c r="H21" s="234" t="s">
        <v>271</v>
      </c>
      <c r="I21" s="239"/>
      <c r="J21" s="239"/>
      <c r="K21" s="233"/>
    </row>
    <row r="22" spans="1:11">
      <c r="A22" s="71" t="s">
        <v>331</v>
      </c>
      <c r="B22" s="350" t="s">
        <v>332</v>
      </c>
      <c r="C22" s="74">
        <v>1000</v>
      </c>
      <c r="D22" s="99" t="s">
        <v>287</v>
      </c>
      <c r="E22" s="88">
        <v>2</v>
      </c>
      <c r="F22" s="99" t="s">
        <v>288</v>
      </c>
      <c r="G22" s="71" t="s">
        <v>331</v>
      </c>
      <c r="H22" s="144" t="s">
        <v>333</v>
      </c>
      <c r="I22" s="101" t="s">
        <v>334</v>
      </c>
      <c r="J22" s="79"/>
      <c r="K22" s="80"/>
    </row>
    <row r="23" spans="1:11" s="446" customFormat="1">
      <c r="A23" s="231" t="s">
        <v>335</v>
      </c>
      <c r="B23" s="231"/>
      <c r="C23" s="233"/>
      <c r="D23" s="234"/>
      <c r="E23" s="233"/>
      <c r="F23" s="233"/>
      <c r="G23" s="231"/>
      <c r="H23" s="234" t="s">
        <v>271</v>
      </c>
      <c r="I23" s="239" t="s">
        <v>271</v>
      </c>
      <c r="J23" s="239"/>
      <c r="K23" s="233"/>
    </row>
    <row r="24" spans="1:11">
      <c r="A24" s="71" t="s">
        <v>336</v>
      </c>
      <c r="B24" s="350" t="s">
        <v>337</v>
      </c>
      <c r="C24" s="74">
        <v>1000</v>
      </c>
      <c r="D24" s="99" t="s">
        <v>287</v>
      </c>
      <c r="E24" s="88">
        <v>2</v>
      </c>
      <c r="F24" s="99" t="s">
        <v>288</v>
      </c>
      <c r="G24" s="71" t="s">
        <v>336</v>
      </c>
      <c r="H24" s="144" t="s">
        <v>338</v>
      </c>
      <c r="I24" s="101" t="s">
        <v>339</v>
      </c>
      <c r="J24" s="79"/>
      <c r="K24" s="80"/>
    </row>
    <row r="25" spans="1:11" s="446" customFormat="1">
      <c r="A25" s="231" t="s">
        <v>340</v>
      </c>
      <c r="B25" s="231"/>
      <c r="C25" s="233"/>
      <c r="D25" s="234"/>
      <c r="E25" s="233"/>
      <c r="F25" s="233"/>
      <c r="G25" s="231"/>
      <c r="H25" s="234" t="s">
        <v>271</v>
      </c>
      <c r="I25" s="239" t="s">
        <v>271</v>
      </c>
      <c r="J25" s="239"/>
      <c r="K25" s="233"/>
    </row>
    <row r="26" spans="1:11">
      <c r="A26" s="71" t="s">
        <v>341</v>
      </c>
      <c r="B26" s="350" t="s">
        <v>342</v>
      </c>
      <c r="C26" s="74">
        <v>1000</v>
      </c>
      <c r="D26" s="99" t="s">
        <v>287</v>
      </c>
      <c r="E26" s="88">
        <v>2</v>
      </c>
      <c r="F26" s="99" t="s">
        <v>288</v>
      </c>
      <c r="G26" s="71" t="s">
        <v>341</v>
      </c>
      <c r="H26" s="144" t="s">
        <v>343</v>
      </c>
      <c r="I26" s="101" t="s">
        <v>344</v>
      </c>
      <c r="J26" s="79"/>
      <c r="K26" s="80"/>
    </row>
    <row r="27" spans="1:11" s="446" customFormat="1">
      <c r="A27" s="231" t="s">
        <v>345</v>
      </c>
      <c r="B27" s="231"/>
      <c r="C27" s="233"/>
      <c r="D27" s="234"/>
      <c r="E27" s="233"/>
      <c r="F27" s="233"/>
      <c r="G27" s="231"/>
      <c r="H27" s="234" t="s">
        <v>271</v>
      </c>
      <c r="I27" s="239" t="s">
        <v>271</v>
      </c>
      <c r="J27" s="239"/>
      <c r="K27" s="233"/>
    </row>
    <row r="28" spans="1:11">
      <c r="A28" s="71" t="s">
        <v>346</v>
      </c>
      <c r="B28" s="350" t="s">
        <v>347</v>
      </c>
      <c r="C28" s="74">
        <v>1000</v>
      </c>
      <c r="D28" s="99" t="s">
        <v>287</v>
      </c>
      <c r="E28" s="88">
        <v>2</v>
      </c>
      <c r="F28" s="99" t="s">
        <v>288</v>
      </c>
      <c r="G28" s="71" t="s">
        <v>346</v>
      </c>
      <c r="H28" s="144" t="s">
        <v>348</v>
      </c>
      <c r="I28" s="101" t="s">
        <v>349</v>
      </c>
      <c r="J28" s="79"/>
      <c r="K28" s="80"/>
    </row>
    <row r="29" spans="1:11" s="446" customFormat="1">
      <c r="A29" s="231" t="s">
        <v>350</v>
      </c>
      <c r="B29" s="231"/>
      <c r="C29" s="233"/>
      <c r="D29" s="234"/>
      <c r="E29" s="233"/>
      <c r="F29" s="233"/>
      <c r="G29" s="231"/>
      <c r="H29" s="234" t="s">
        <v>271</v>
      </c>
      <c r="I29" s="239" t="s">
        <v>271</v>
      </c>
      <c r="J29" s="239"/>
      <c r="K29" s="233"/>
    </row>
    <row r="30" spans="1:11">
      <c r="A30" s="71" t="s">
        <v>351</v>
      </c>
      <c r="B30" s="350" t="s">
        <v>352</v>
      </c>
      <c r="C30" s="74">
        <v>1000</v>
      </c>
      <c r="D30" s="99" t="s">
        <v>287</v>
      </c>
      <c r="E30" s="88">
        <v>2</v>
      </c>
      <c r="F30" s="99" t="s">
        <v>288</v>
      </c>
      <c r="G30" s="71" t="s">
        <v>351</v>
      </c>
      <c r="H30" s="144" t="s">
        <v>353</v>
      </c>
      <c r="I30" s="101" t="s">
        <v>354</v>
      </c>
      <c r="J30" s="79"/>
      <c r="K30" s="80"/>
    </row>
    <row r="31" spans="1:11">
      <c r="A31" s="71" t="s">
        <v>355</v>
      </c>
      <c r="B31" s="350" t="s">
        <v>352</v>
      </c>
      <c r="C31" s="72">
        <v>2000</v>
      </c>
      <c r="D31" s="99" t="s">
        <v>287</v>
      </c>
      <c r="E31" s="73">
        <v>2</v>
      </c>
      <c r="F31" s="99" t="s">
        <v>288</v>
      </c>
      <c r="G31" s="71" t="s">
        <v>355</v>
      </c>
      <c r="H31" s="72" t="s">
        <v>356</v>
      </c>
      <c r="I31" s="72" t="s">
        <v>357</v>
      </c>
      <c r="J31" s="79"/>
      <c r="K31" s="80"/>
    </row>
    <row r="32" spans="1:11" s="446" customFormat="1">
      <c r="A32" s="231" t="s">
        <v>358</v>
      </c>
      <c r="B32" s="231"/>
      <c r="C32" s="233"/>
      <c r="D32" s="234"/>
      <c r="E32" s="233"/>
      <c r="F32" s="233"/>
      <c r="G32" s="231"/>
      <c r="H32" s="234" t="s">
        <v>271</v>
      </c>
      <c r="I32" s="239" t="s">
        <v>271</v>
      </c>
      <c r="J32" s="239"/>
      <c r="K32" s="233"/>
    </row>
    <row r="33" spans="1:11" s="446" customFormat="1">
      <c r="A33" s="76" t="s">
        <v>359</v>
      </c>
      <c r="B33" s="76"/>
      <c r="C33" s="78"/>
      <c r="D33" s="87"/>
      <c r="E33" s="78"/>
      <c r="F33" s="78"/>
      <c r="G33" s="76"/>
      <c r="H33" s="78"/>
      <c r="I33" s="77"/>
      <c r="J33" s="77"/>
      <c r="K33" s="78"/>
    </row>
    <row r="34" spans="1:11">
      <c r="A34" s="81"/>
      <c r="B34" s="81"/>
      <c r="C34" s="81"/>
      <c r="D34" s="84"/>
      <c r="E34" s="81"/>
      <c r="F34" s="84"/>
      <c r="G34" s="81"/>
      <c r="H34" s="81"/>
      <c r="I34" s="81"/>
      <c r="J34" s="79"/>
      <c r="K34" s="83"/>
    </row>
    <row r="35" spans="1:11" s="446" customFormat="1">
      <c r="A35" s="76" t="s">
        <v>360</v>
      </c>
      <c r="B35" s="76"/>
      <c r="C35" s="78"/>
      <c r="D35" s="87"/>
      <c r="E35" s="78"/>
      <c r="F35" s="78"/>
      <c r="G35" s="76"/>
      <c r="H35" s="78" t="s">
        <v>271</v>
      </c>
      <c r="I35" s="77" t="s">
        <v>271</v>
      </c>
      <c r="J35" s="77"/>
      <c r="K35" s="78"/>
    </row>
    <row r="36" spans="1:11">
      <c r="A36" s="71" t="s">
        <v>361</v>
      </c>
      <c r="B36" s="447" t="s">
        <v>362</v>
      </c>
      <c r="C36" s="72">
        <v>1000</v>
      </c>
      <c r="D36" s="99" t="s">
        <v>287</v>
      </c>
      <c r="E36" s="73">
        <v>2</v>
      </c>
      <c r="F36" s="99" t="s">
        <v>288</v>
      </c>
      <c r="G36" s="71" t="s">
        <v>361</v>
      </c>
      <c r="H36" s="72" t="s">
        <v>363</v>
      </c>
      <c r="I36" s="72" t="s">
        <v>364</v>
      </c>
      <c r="J36" s="79"/>
      <c r="K36" s="80"/>
    </row>
    <row r="37" spans="1:11" s="446" customFormat="1">
      <c r="A37" s="76" t="s">
        <v>365</v>
      </c>
      <c r="B37" s="76"/>
      <c r="C37" s="78"/>
      <c r="D37" s="87"/>
      <c r="E37" s="78"/>
      <c r="F37" s="78"/>
      <c r="G37" s="76"/>
      <c r="H37" s="78"/>
      <c r="I37" s="77" t="s">
        <v>271</v>
      </c>
      <c r="J37" s="77"/>
      <c r="K37" s="78"/>
    </row>
    <row r="38" spans="1:11">
      <c r="A38" s="81"/>
      <c r="B38" s="81"/>
      <c r="C38" s="81"/>
      <c r="D38" s="84"/>
      <c r="E38" s="81"/>
      <c r="F38" s="84"/>
      <c r="G38" s="81"/>
      <c r="H38" s="81"/>
      <c r="I38" s="81"/>
      <c r="J38" s="79"/>
      <c r="K38" s="83"/>
    </row>
    <row r="39" spans="1:11" s="446" customFormat="1">
      <c r="A39" s="76" t="s">
        <v>366</v>
      </c>
      <c r="B39" s="76"/>
      <c r="C39" s="78"/>
      <c r="D39" s="87"/>
      <c r="E39" s="78"/>
      <c r="F39" s="78"/>
      <c r="G39" s="76"/>
      <c r="H39" s="78"/>
      <c r="I39" s="77" t="s">
        <v>271</v>
      </c>
      <c r="J39" s="77"/>
      <c r="K39" s="78"/>
    </row>
    <row r="40" spans="1:11">
      <c r="A40" s="82"/>
      <c r="B40" s="82"/>
      <c r="C40" s="83"/>
      <c r="D40" s="84"/>
      <c r="E40" s="84"/>
      <c r="F40" s="84"/>
      <c r="G40" s="82"/>
      <c r="H40" s="83"/>
      <c r="I40" s="83"/>
      <c r="J40" s="79"/>
      <c r="K40" s="83"/>
    </row>
    <row r="41" spans="1:11" s="446" customFormat="1">
      <c r="A41" s="76" t="s">
        <v>367</v>
      </c>
      <c r="B41" s="76"/>
      <c r="C41" s="78"/>
      <c r="D41" s="87"/>
      <c r="E41" s="78"/>
      <c r="F41" s="78"/>
      <c r="G41" s="76"/>
      <c r="H41" s="78" t="s">
        <v>271</v>
      </c>
      <c r="I41" s="77" t="s">
        <v>271</v>
      </c>
      <c r="J41" s="77"/>
      <c r="K41" s="78"/>
    </row>
    <row r="42" spans="1:11" ht="31.5">
      <c r="A42" s="71" t="s">
        <v>368</v>
      </c>
      <c r="B42" s="447" t="s">
        <v>369</v>
      </c>
      <c r="C42" s="72">
        <v>1000</v>
      </c>
      <c r="D42" s="99" t="s">
        <v>287</v>
      </c>
      <c r="E42" s="73">
        <v>2</v>
      </c>
      <c r="F42" s="99" t="s">
        <v>288</v>
      </c>
      <c r="G42" s="71" t="s">
        <v>368</v>
      </c>
      <c r="H42" s="72" t="s">
        <v>370</v>
      </c>
      <c r="I42" s="72" t="s">
        <v>371</v>
      </c>
      <c r="J42" s="79"/>
      <c r="K42" s="80"/>
    </row>
    <row r="43" spans="1:11" s="446" customFormat="1">
      <c r="A43" s="76" t="s">
        <v>372</v>
      </c>
      <c r="B43" s="76"/>
      <c r="C43" s="78"/>
      <c r="D43" s="87"/>
      <c r="E43" s="78"/>
      <c r="F43" s="78"/>
      <c r="G43" s="76" t="s">
        <v>271</v>
      </c>
      <c r="H43" s="78" t="s">
        <v>271</v>
      </c>
      <c r="I43" s="77" t="s">
        <v>271</v>
      </c>
      <c r="J43" s="77"/>
      <c r="K43" s="78"/>
    </row>
    <row r="44" spans="1:11">
      <c r="A44" s="71" t="s">
        <v>373</v>
      </c>
      <c r="B44" s="447" t="s">
        <v>374</v>
      </c>
      <c r="C44" s="72">
        <v>1000</v>
      </c>
      <c r="D44" s="99" t="s">
        <v>287</v>
      </c>
      <c r="E44" s="73">
        <v>2</v>
      </c>
      <c r="F44" s="99" t="s">
        <v>288</v>
      </c>
      <c r="G44" s="71" t="s">
        <v>375</v>
      </c>
      <c r="H44" s="72" t="s">
        <v>376</v>
      </c>
      <c r="I44" s="72" t="s">
        <v>377</v>
      </c>
      <c r="J44" s="80" t="s">
        <v>378</v>
      </c>
      <c r="K44" s="80" t="s">
        <v>379</v>
      </c>
    </row>
    <row r="45" spans="1:11">
      <c r="A45" s="71" t="s">
        <v>380</v>
      </c>
      <c r="B45" s="447" t="s">
        <v>374</v>
      </c>
      <c r="C45" s="72">
        <v>2000</v>
      </c>
      <c r="D45" s="99" t="s">
        <v>287</v>
      </c>
      <c r="E45" s="73">
        <v>2</v>
      </c>
      <c r="F45" s="99" t="s">
        <v>288</v>
      </c>
      <c r="G45" s="71" t="s">
        <v>380</v>
      </c>
      <c r="H45" s="72" t="s">
        <v>381</v>
      </c>
      <c r="I45" s="72" t="s">
        <v>382</v>
      </c>
      <c r="J45" s="80" t="s">
        <v>378</v>
      </c>
      <c r="K45" s="80" t="s">
        <v>379</v>
      </c>
    </row>
    <row r="46" spans="1:11">
      <c r="A46" s="71" t="s">
        <v>383</v>
      </c>
      <c r="B46" s="447" t="s">
        <v>374</v>
      </c>
      <c r="C46" s="72">
        <v>3000</v>
      </c>
      <c r="D46" s="99" t="s">
        <v>384</v>
      </c>
      <c r="E46" s="73">
        <v>2</v>
      </c>
      <c r="F46" s="99" t="s">
        <v>288</v>
      </c>
      <c r="G46" s="71" t="s">
        <v>383</v>
      </c>
      <c r="H46" s="144" t="s">
        <v>297</v>
      </c>
      <c r="I46" s="152" t="s">
        <v>385</v>
      </c>
      <c r="J46" s="80" t="s">
        <v>378</v>
      </c>
      <c r="K46" s="80" t="s">
        <v>379</v>
      </c>
    </row>
    <row r="47" spans="1:11">
      <c r="A47" s="71" t="s">
        <v>386</v>
      </c>
      <c r="B47" s="447" t="s">
        <v>374</v>
      </c>
      <c r="C47" s="72">
        <v>4000</v>
      </c>
      <c r="D47" s="99" t="s">
        <v>384</v>
      </c>
      <c r="E47" s="73">
        <v>2</v>
      </c>
      <c r="F47" s="99" t="s">
        <v>288</v>
      </c>
      <c r="G47" s="71" t="s">
        <v>386</v>
      </c>
      <c r="H47" s="144" t="s">
        <v>300</v>
      </c>
      <c r="I47" s="152" t="s">
        <v>387</v>
      </c>
      <c r="J47" s="80" t="s">
        <v>378</v>
      </c>
      <c r="K47" s="80" t="s">
        <v>379</v>
      </c>
    </row>
    <row r="48" spans="1:11">
      <c r="A48" s="71" t="s">
        <v>388</v>
      </c>
      <c r="B48" s="447" t="s">
        <v>374</v>
      </c>
      <c r="C48" s="72">
        <v>5000</v>
      </c>
      <c r="D48" s="99" t="s">
        <v>287</v>
      </c>
      <c r="E48" s="73">
        <v>2</v>
      </c>
      <c r="F48" s="99" t="s">
        <v>288</v>
      </c>
      <c r="G48" s="71" t="s">
        <v>388</v>
      </c>
      <c r="H48" s="72" t="s">
        <v>389</v>
      </c>
      <c r="I48" s="72" t="s">
        <v>390</v>
      </c>
      <c r="J48" s="80" t="s">
        <v>378</v>
      </c>
      <c r="K48" s="80" t="s">
        <v>379</v>
      </c>
    </row>
    <row r="49" spans="1:11">
      <c r="A49" s="71" t="s">
        <v>391</v>
      </c>
      <c r="B49" s="447" t="s">
        <v>374</v>
      </c>
      <c r="C49" s="72">
        <v>6000</v>
      </c>
      <c r="D49" s="99" t="s">
        <v>287</v>
      </c>
      <c r="E49" s="73">
        <v>2</v>
      </c>
      <c r="F49" s="99" t="s">
        <v>288</v>
      </c>
      <c r="G49" s="71" t="s">
        <v>391</v>
      </c>
      <c r="H49" s="72" t="s">
        <v>392</v>
      </c>
      <c r="I49" s="72" t="s">
        <v>393</v>
      </c>
      <c r="J49" s="80" t="s">
        <v>378</v>
      </c>
      <c r="K49" s="80" t="s">
        <v>379</v>
      </c>
    </row>
    <row r="50" spans="1:11">
      <c r="A50" s="71" t="s">
        <v>394</v>
      </c>
      <c r="B50" s="447" t="s">
        <v>374</v>
      </c>
      <c r="C50" s="72">
        <v>7000</v>
      </c>
      <c r="D50" s="99" t="s">
        <v>287</v>
      </c>
      <c r="E50" s="73">
        <v>2</v>
      </c>
      <c r="F50" s="99" t="s">
        <v>288</v>
      </c>
      <c r="G50" s="71" t="s">
        <v>395</v>
      </c>
      <c r="H50" s="72" t="s">
        <v>396</v>
      </c>
      <c r="I50" s="72" t="s">
        <v>397</v>
      </c>
      <c r="J50" s="80" t="s">
        <v>161</v>
      </c>
      <c r="K50" s="80" t="s">
        <v>169</v>
      </c>
    </row>
    <row r="51" spans="1:11">
      <c r="A51" s="71" t="s">
        <v>398</v>
      </c>
      <c r="B51" s="447" t="s">
        <v>374</v>
      </c>
      <c r="C51" s="72">
        <v>8000</v>
      </c>
      <c r="D51" s="99" t="s">
        <v>287</v>
      </c>
      <c r="E51" s="73">
        <v>2</v>
      </c>
      <c r="F51" s="99" t="s">
        <v>288</v>
      </c>
      <c r="G51" s="71" t="s">
        <v>398</v>
      </c>
      <c r="H51" s="72" t="s">
        <v>381</v>
      </c>
      <c r="I51" s="72" t="s">
        <v>399</v>
      </c>
      <c r="J51" s="80" t="s">
        <v>161</v>
      </c>
      <c r="K51" s="80" t="s">
        <v>169</v>
      </c>
    </row>
    <row r="52" spans="1:11">
      <c r="A52" s="71" t="s">
        <v>400</v>
      </c>
      <c r="B52" s="447" t="s">
        <v>374</v>
      </c>
      <c r="C52" s="72">
        <v>9000</v>
      </c>
      <c r="D52" s="99" t="s">
        <v>384</v>
      </c>
      <c r="E52" s="73">
        <v>2</v>
      </c>
      <c r="F52" s="99" t="s">
        <v>288</v>
      </c>
      <c r="G52" s="71" t="s">
        <v>400</v>
      </c>
      <c r="H52" s="144" t="s">
        <v>297</v>
      </c>
      <c r="I52" s="152" t="s">
        <v>385</v>
      </c>
      <c r="J52" s="80" t="s">
        <v>161</v>
      </c>
      <c r="K52" s="80" t="s">
        <v>169</v>
      </c>
    </row>
    <row r="53" spans="1:11">
      <c r="A53" s="71" t="s">
        <v>401</v>
      </c>
      <c r="B53" s="447" t="s">
        <v>374</v>
      </c>
      <c r="C53" s="72">
        <v>10000</v>
      </c>
      <c r="D53" s="99" t="s">
        <v>384</v>
      </c>
      <c r="E53" s="73">
        <v>2</v>
      </c>
      <c r="F53" s="99" t="s">
        <v>288</v>
      </c>
      <c r="G53" s="71" t="s">
        <v>401</v>
      </c>
      <c r="H53" s="144" t="s">
        <v>300</v>
      </c>
      <c r="I53" s="152" t="s">
        <v>387</v>
      </c>
      <c r="J53" s="80" t="s">
        <v>161</v>
      </c>
      <c r="K53" s="80" t="s">
        <v>169</v>
      </c>
    </row>
    <row r="54" spans="1:11">
      <c r="A54" s="71" t="s">
        <v>402</v>
      </c>
      <c r="B54" s="447" t="s">
        <v>374</v>
      </c>
      <c r="C54" s="72">
        <v>11000</v>
      </c>
      <c r="D54" s="99" t="s">
        <v>287</v>
      </c>
      <c r="E54" s="73">
        <v>2</v>
      </c>
      <c r="F54" s="99" t="s">
        <v>288</v>
      </c>
      <c r="G54" s="71" t="s">
        <v>402</v>
      </c>
      <c r="H54" s="72" t="s">
        <v>403</v>
      </c>
      <c r="I54" s="72" t="s">
        <v>404</v>
      </c>
      <c r="J54" s="80" t="s">
        <v>161</v>
      </c>
      <c r="K54" s="80" t="s">
        <v>169</v>
      </c>
    </row>
    <row r="55" spans="1:11">
      <c r="A55" s="100" t="s">
        <v>405</v>
      </c>
      <c r="B55" s="447" t="s">
        <v>374</v>
      </c>
      <c r="C55" s="98">
        <v>12000</v>
      </c>
      <c r="D55" s="99" t="s">
        <v>287</v>
      </c>
      <c r="E55" s="73">
        <v>2</v>
      </c>
      <c r="F55" s="99" t="s">
        <v>288</v>
      </c>
      <c r="G55" s="71" t="s">
        <v>405</v>
      </c>
      <c r="H55" s="72" t="s">
        <v>406</v>
      </c>
      <c r="I55" s="72" t="s">
        <v>407</v>
      </c>
      <c r="J55" s="80" t="s">
        <v>161</v>
      </c>
      <c r="K55" s="80" t="s">
        <v>169</v>
      </c>
    </row>
    <row r="56" spans="1:11" s="446" customFormat="1">
      <c r="A56" s="76" t="s">
        <v>408</v>
      </c>
      <c r="B56" s="76"/>
      <c r="C56" s="78"/>
      <c r="D56" s="87"/>
      <c r="E56" s="78"/>
      <c r="F56" s="78"/>
      <c r="G56" s="76"/>
      <c r="H56" s="78" t="s">
        <v>271</v>
      </c>
      <c r="I56" s="77" t="s">
        <v>271</v>
      </c>
      <c r="J56" s="77"/>
      <c r="K56" s="78"/>
    </row>
    <row r="57" spans="1:11">
      <c r="A57" s="82"/>
      <c r="B57" s="82"/>
      <c r="C57" s="83"/>
      <c r="D57" s="84"/>
      <c r="E57" s="84"/>
      <c r="F57" s="84"/>
      <c r="G57" s="82"/>
      <c r="H57" s="83"/>
      <c r="I57" s="83"/>
      <c r="J57" s="79"/>
      <c r="K57" s="83"/>
    </row>
    <row r="58" spans="1:11" s="446" customFormat="1">
      <c r="A58" s="76" t="s">
        <v>409</v>
      </c>
      <c r="B58" s="76"/>
      <c r="C58" s="78"/>
      <c r="D58" s="87"/>
      <c r="E58" s="78"/>
      <c r="F58" s="78"/>
      <c r="G58" s="76"/>
      <c r="H58" s="78"/>
      <c r="I58" s="77" t="s">
        <v>271</v>
      </c>
      <c r="J58" s="77"/>
      <c r="K58" s="78"/>
    </row>
    <row r="59" spans="1:11">
      <c r="A59" s="82"/>
      <c r="B59" s="82"/>
      <c r="C59" s="83"/>
      <c r="D59" s="84"/>
      <c r="E59" s="84"/>
      <c r="F59" s="84"/>
      <c r="G59" s="82"/>
      <c r="H59" s="83"/>
      <c r="I59" s="83"/>
      <c r="J59" s="79"/>
      <c r="K59" s="83"/>
    </row>
    <row r="62" spans="1:11">
      <c r="I62" s="120"/>
    </row>
    <row r="63" spans="1:11">
      <c r="I63" s="120"/>
    </row>
  </sheetData>
  <autoFilter ref="A3:K59" xr:uid="{00000000-0009-0000-0000-000001000000}"/>
  <mergeCells count="11">
    <mergeCell ref="K2:K3"/>
    <mergeCell ref="C2:C3"/>
    <mergeCell ref="D2:D3"/>
    <mergeCell ref="E2:E3"/>
    <mergeCell ref="F2:F3"/>
    <mergeCell ref="G2:G3"/>
    <mergeCell ref="A2:A3"/>
    <mergeCell ref="B2:B3"/>
    <mergeCell ref="H2:H3"/>
    <mergeCell ref="I2:I3"/>
    <mergeCell ref="J2:J3"/>
  </mergeCells>
  <phoneticPr fontId="3"/>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A5A12B74-5A76-4AE2-B406-3DEFD4D3BB39}">
          <x14:formula1>
            <xm:f>'ICH-JP CV Dropdown list'!$Q$5:$Q$10</xm:f>
          </x14:formula1>
          <xm:sqref>F5:F6 F8:F9 F11:F12 F14 F16 F18 F20 F22 F24 F26 F28 F30:F31 F36 F42 F44:F55 F59 F57 F40 F38 F34</xm:sqref>
        </x14:dataValidation>
        <x14:dataValidation type="list" allowBlank="1" showInputMessage="1" showErrorMessage="1" xr:uid="{3DC999AB-C69A-4A00-B02B-9E7ED0F726B5}">
          <x14:formula1>
            <xm:f>'ICH-JP CV Dropdown list'!$S$5:$S$9</xm:f>
          </x14:formula1>
          <xm:sqref>D5:D6 D8:D9 D11:D12 D14 D16 D18 D20 D22 D24 D26 D28 D30:D31 D36 D42 D44:D55 D57 D59 D40 D38 D34</xm:sqref>
        </x14:dataValidation>
        <x14:dataValidation type="list" allowBlank="1" showInputMessage="1" showErrorMessage="1" xr:uid="{9476EA2A-1E2A-45D5-8CA1-9D2A5635D3CE}">
          <x14:formula1>
            <xm:f>'User-Defined KW Dropdown List'!$C$17:$J$17</xm:f>
          </x14:formula1>
          <xm:sqref>J44:J55</xm:sqref>
        </x14:dataValidation>
        <x14:dataValidation type="list" allowBlank="1" showInputMessage="1" showErrorMessage="1" xr:uid="{A367C1D1-E56A-4FAE-9F9A-BB5F7C2096C6}">
          <x14:formula1>
            <xm:f>'User-Defined KW Dropdown List'!$C$21:$J$21</xm:f>
          </x14:formula1>
          <xm:sqref>K44:K55 K59 K57 K36 K40 K38 K34 K5:K6 K8:K9 K11:K12 K14 K16 K18 K20 K22 K24 K26 K28 K30:K31 K42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5BC1-CFDB-4853-B08D-2F75063022E3}">
  <dimension ref="A1:AC45"/>
  <sheetViews>
    <sheetView zoomScale="70" zoomScaleNormal="70" workbookViewId="0">
      <pane xSplit="4" ySplit="4" topLeftCell="G5" activePane="bottomRight" state="frozen"/>
      <selection pane="topRight" activeCell="I21" sqref="I21"/>
      <selection pane="bottomLeft" activeCell="I21" sqref="I21"/>
      <selection pane="bottomRight"/>
    </sheetView>
  </sheetViews>
  <sheetFormatPr defaultRowHeight="11.25"/>
  <cols>
    <col min="1" max="1" width="11.25" style="16" customWidth="1"/>
    <col min="2" max="2" width="8.875" style="178" bestFit="1" customWidth="1"/>
    <col min="3" max="4" width="9.25" style="16" customWidth="1"/>
    <col min="5" max="5" width="5.25" style="16" customWidth="1"/>
    <col min="6" max="6" width="6.75" style="16" customWidth="1"/>
    <col min="7" max="7" width="11.75" style="178" customWidth="1"/>
    <col min="8" max="8" width="24.5" style="178" customWidth="1"/>
    <col min="9" max="9" width="20.5" style="178" customWidth="1"/>
    <col min="10" max="10" width="15.625" style="16" customWidth="1"/>
    <col min="11" max="11" width="15" style="16" customWidth="1"/>
    <col min="12" max="12" width="18.875" style="16" bestFit="1" customWidth="1"/>
    <col min="13" max="13" width="8.625" style="16"/>
    <col min="14" max="14" width="8.625" style="16" customWidth="1"/>
    <col min="15" max="15" width="11" style="16" customWidth="1"/>
    <col min="16" max="16" width="9.5" style="16" customWidth="1"/>
    <col min="17" max="23" width="11" style="16" customWidth="1"/>
    <col min="24" max="25" width="16.25" style="16" customWidth="1"/>
    <col min="26" max="28" width="11" style="16" customWidth="1"/>
    <col min="29" max="245" width="8.625" style="16"/>
    <col min="246" max="246" width="10.875" style="16" customWidth="1"/>
    <col min="247" max="247" width="43" style="16" customWidth="1"/>
    <col min="248" max="248" width="37.5" style="16" bestFit="1" customWidth="1"/>
    <col min="249" max="249" width="8.5" style="16" bestFit="1" customWidth="1"/>
    <col min="250" max="250" width="9.5" style="16" customWidth="1"/>
    <col min="251" max="251" width="8.5" style="16" bestFit="1" customWidth="1"/>
    <col min="252" max="252" width="9" style="16" customWidth="1"/>
    <col min="253" max="501" width="8.625" style="16"/>
    <col min="502" max="502" width="10.875" style="16" customWidth="1"/>
    <col min="503" max="503" width="43" style="16" customWidth="1"/>
    <col min="504" max="504" width="37.5" style="16" bestFit="1" customWidth="1"/>
    <col min="505" max="505" width="8.5" style="16" bestFit="1" customWidth="1"/>
    <col min="506" max="506" width="9.5" style="16" customWidth="1"/>
    <col min="507" max="507" width="8.5" style="16" bestFit="1" customWidth="1"/>
    <col min="508" max="508" width="9" style="16" customWidth="1"/>
    <col min="509" max="757" width="8.625" style="16"/>
    <col min="758" max="758" width="10.875" style="16" customWidth="1"/>
    <col min="759" max="759" width="43" style="16" customWidth="1"/>
    <col min="760" max="760" width="37.5" style="16" bestFit="1" customWidth="1"/>
    <col min="761" max="761" width="8.5" style="16" bestFit="1" customWidth="1"/>
    <col min="762" max="762" width="9.5" style="16" customWidth="1"/>
    <col min="763" max="763" width="8.5" style="16" bestFit="1" customWidth="1"/>
    <col min="764" max="764" width="9" style="16" customWidth="1"/>
    <col min="765" max="1013" width="8.625" style="16"/>
    <col min="1014" max="1014" width="10.875" style="16" customWidth="1"/>
    <col min="1015" max="1015" width="43" style="16" customWidth="1"/>
    <col min="1016" max="1016" width="37.5" style="16" bestFit="1" customWidth="1"/>
    <col min="1017" max="1017" width="8.5" style="16" bestFit="1" customWidth="1"/>
    <col min="1018" max="1018" width="9.5" style="16" customWidth="1"/>
    <col min="1019" max="1019" width="8.5" style="16" bestFit="1" customWidth="1"/>
    <col min="1020" max="1020" width="9" style="16" customWidth="1"/>
    <col min="1021" max="1269" width="8.625" style="16"/>
    <col min="1270" max="1270" width="10.875" style="16" customWidth="1"/>
    <col min="1271" max="1271" width="43" style="16" customWidth="1"/>
    <col min="1272" max="1272" width="37.5" style="16" bestFit="1" customWidth="1"/>
    <col min="1273" max="1273" width="8.5" style="16" bestFit="1" customWidth="1"/>
    <col min="1274" max="1274" width="9.5" style="16" customWidth="1"/>
    <col min="1275" max="1275" width="8.5" style="16" bestFit="1" customWidth="1"/>
    <col min="1276" max="1276" width="9" style="16" customWidth="1"/>
    <col min="1277" max="1525" width="8.625" style="16"/>
    <col min="1526" max="1526" width="10.875" style="16" customWidth="1"/>
    <col min="1527" max="1527" width="43" style="16" customWidth="1"/>
    <col min="1528" max="1528" width="37.5" style="16" bestFit="1" customWidth="1"/>
    <col min="1529" max="1529" width="8.5" style="16" bestFit="1" customWidth="1"/>
    <col min="1530" max="1530" width="9.5" style="16" customWidth="1"/>
    <col min="1531" max="1531" width="8.5" style="16" bestFit="1" customWidth="1"/>
    <col min="1532" max="1532" width="9" style="16" customWidth="1"/>
    <col min="1533" max="1781" width="8.625" style="16"/>
    <col min="1782" max="1782" width="10.875" style="16" customWidth="1"/>
    <col min="1783" max="1783" width="43" style="16" customWidth="1"/>
    <col min="1784" max="1784" width="37.5" style="16" bestFit="1" customWidth="1"/>
    <col min="1785" max="1785" width="8.5" style="16" bestFit="1" customWidth="1"/>
    <col min="1786" max="1786" width="9.5" style="16" customWidth="1"/>
    <col min="1787" max="1787" width="8.5" style="16" bestFit="1" customWidth="1"/>
    <col min="1788" max="1788" width="9" style="16" customWidth="1"/>
    <col min="1789" max="2037" width="8.625" style="16"/>
    <col min="2038" max="2038" width="10.875" style="16" customWidth="1"/>
    <col min="2039" max="2039" width="43" style="16" customWidth="1"/>
    <col min="2040" max="2040" width="37.5" style="16" bestFit="1" customWidth="1"/>
    <col min="2041" max="2041" width="8.5" style="16" bestFit="1" customWidth="1"/>
    <col min="2042" max="2042" width="9.5" style="16" customWidth="1"/>
    <col min="2043" max="2043" width="8.5" style="16" bestFit="1" customWidth="1"/>
    <col min="2044" max="2044" width="9" style="16" customWidth="1"/>
    <col min="2045" max="2293" width="8.625" style="16"/>
    <col min="2294" max="2294" width="10.875" style="16" customWidth="1"/>
    <col min="2295" max="2295" width="43" style="16" customWidth="1"/>
    <col min="2296" max="2296" width="37.5" style="16" bestFit="1" customWidth="1"/>
    <col min="2297" max="2297" width="8.5" style="16" bestFit="1" customWidth="1"/>
    <col min="2298" max="2298" width="9.5" style="16" customWidth="1"/>
    <col min="2299" max="2299" width="8.5" style="16" bestFit="1" customWidth="1"/>
    <col min="2300" max="2300" width="9" style="16" customWidth="1"/>
    <col min="2301" max="2549" width="8.625" style="16"/>
    <col min="2550" max="2550" width="10.875" style="16" customWidth="1"/>
    <col min="2551" max="2551" width="43" style="16" customWidth="1"/>
    <col min="2552" max="2552" width="37.5" style="16" bestFit="1" customWidth="1"/>
    <col min="2553" max="2553" width="8.5" style="16" bestFit="1" customWidth="1"/>
    <col min="2554" max="2554" width="9.5" style="16" customWidth="1"/>
    <col min="2555" max="2555" width="8.5" style="16" bestFit="1" customWidth="1"/>
    <col min="2556" max="2556" width="9" style="16" customWidth="1"/>
    <col min="2557" max="2805" width="8.625" style="16"/>
    <col min="2806" max="2806" width="10.875" style="16" customWidth="1"/>
    <col min="2807" max="2807" width="43" style="16" customWidth="1"/>
    <col min="2808" max="2808" width="37.5" style="16" bestFit="1" customWidth="1"/>
    <col min="2809" max="2809" width="8.5" style="16" bestFit="1" customWidth="1"/>
    <col min="2810" max="2810" width="9.5" style="16" customWidth="1"/>
    <col min="2811" max="2811" width="8.5" style="16" bestFit="1" customWidth="1"/>
    <col min="2812" max="2812" width="9" style="16" customWidth="1"/>
    <col min="2813" max="3061" width="8.625" style="16"/>
    <col min="3062" max="3062" width="10.875" style="16" customWidth="1"/>
    <col min="3063" max="3063" width="43" style="16" customWidth="1"/>
    <col min="3064" max="3064" width="37.5" style="16" bestFit="1" customWidth="1"/>
    <col min="3065" max="3065" width="8.5" style="16" bestFit="1" customWidth="1"/>
    <col min="3066" max="3066" width="9.5" style="16" customWidth="1"/>
    <col min="3067" max="3067" width="8.5" style="16" bestFit="1" customWidth="1"/>
    <col min="3068" max="3068" width="9" style="16" customWidth="1"/>
    <col min="3069" max="3317" width="8.625" style="16"/>
    <col min="3318" max="3318" width="10.875" style="16" customWidth="1"/>
    <col min="3319" max="3319" width="43" style="16" customWidth="1"/>
    <col min="3320" max="3320" width="37.5" style="16" bestFit="1" customWidth="1"/>
    <col min="3321" max="3321" width="8.5" style="16" bestFit="1" customWidth="1"/>
    <col min="3322" max="3322" width="9.5" style="16" customWidth="1"/>
    <col min="3323" max="3323" width="8.5" style="16" bestFit="1" customWidth="1"/>
    <col min="3324" max="3324" width="9" style="16" customWidth="1"/>
    <col min="3325" max="3573" width="8.625" style="16"/>
    <col min="3574" max="3574" width="10.875" style="16" customWidth="1"/>
    <col min="3575" max="3575" width="43" style="16" customWidth="1"/>
    <col min="3576" max="3576" width="37.5" style="16" bestFit="1" customWidth="1"/>
    <col min="3577" max="3577" width="8.5" style="16" bestFit="1" customWidth="1"/>
    <col min="3578" max="3578" width="9.5" style="16" customWidth="1"/>
    <col min="3579" max="3579" width="8.5" style="16" bestFit="1" customWidth="1"/>
    <col min="3580" max="3580" width="9" style="16" customWidth="1"/>
    <col min="3581" max="3829" width="8.625" style="16"/>
    <col min="3830" max="3830" width="10.875" style="16" customWidth="1"/>
    <col min="3831" max="3831" width="43" style="16" customWidth="1"/>
    <col min="3832" max="3832" width="37.5" style="16" bestFit="1" customWidth="1"/>
    <col min="3833" max="3833" width="8.5" style="16" bestFit="1" customWidth="1"/>
    <col min="3834" max="3834" width="9.5" style="16" customWidth="1"/>
    <col min="3835" max="3835" width="8.5" style="16" bestFit="1" customWidth="1"/>
    <col min="3836" max="3836" width="9" style="16" customWidth="1"/>
    <col min="3837" max="4085" width="8.625" style="16"/>
    <col min="4086" max="4086" width="10.875" style="16" customWidth="1"/>
    <col min="4087" max="4087" width="43" style="16" customWidth="1"/>
    <col min="4088" max="4088" width="37.5" style="16" bestFit="1" customWidth="1"/>
    <col min="4089" max="4089" width="8.5" style="16" bestFit="1" customWidth="1"/>
    <col min="4090" max="4090" width="9.5" style="16" customWidth="1"/>
    <col min="4091" max="4091" width="8.5" style="16" bestFit="1" customWidth="1"/>
    <col min="4092" max="4092" width="9" style="16" customWidth="1"/>
    <col min="4093" max="4341" width="8.625" style="16"/>
    <col min="4342" max="4342" width="10.875" style="16" customWidth="1"/>
    <col min="4343" max="4343" width="43" style="16" customWidth="1"/>
    <col min="4344" max="4344" width="37.5" style="16" bestFit="1" customWidth="1"/>
    <col min="4345" max="4345" width="8.5" style="16" bestFit="1" customWidth="1"/>
    <col min="4346" max="4346" width="9.5" style="16" customWidth="1"/>
    <col min="4347" max="4347" width="8.5" style="16" bestFit="1" customWidth="1"/>
    <col min="4348" max="4348" width="9" style="16" customWidth="1"/>
    <col min="4349" max="4597" width="8.625" style="16"/>
    <col min="4598" max="4598" width="10.875" style="16" customWidth="1"/>
    <col min="4599" max="4599" width="43" style="16" customWidth="1"/>
    <col min="4600" max="4600" width="37.5" style="16" bestFit="1" customWidth="1"/>
    <col min="4601" max="4601" width="8.5" style="16" bestFit="1" customWidth="1"/>
    <col min="4602" max="4602" width="9.5" style="16" customWidth="1"/>
    <col min="4603" max="4603" width="8.5" style="16" bestFit="1" customWidth="1"/>
    <col min="4604" max="4604" width="9" style="16" customWidth="1"/>
    <col min="4605" max="4853" width="8.625" style="16"/>
    <col min="4854" max="4854" width="10.875" style="16" customWidth="1"/>
    <col min="4855" max="4855" width="43" style="16" customWidth="1"/>
    <col min="4856" max="4856" width="37.5" style="16" bestFit="1" customWidth="1"/>
    <col min="4857" max="4857" width="8.5" style="16" bestFit="1" customWidth="1"/>
    <col min="4858" max="4858" width="9.5" style="16" customWidth="1"/>
    <col min="4859" max="4859" width="8.5" style="16" bestFit="1" customWidth="1"/>
    <col min="4860" max="4860" width="9" style="16" customWidth="1"/>
    <col min="4861" max="5109" width="8.625" style="16"/>
    <col min="5110" max="5110" width="10.875" style="16" customWidth="1"/>
    <col min="5111" max="5111" width="43" style="16" customWidth="1"/>
    <col min="5112" max="5112" width="37.5" style="16" bestFit="1" customWidth="1"/>
    <col min="5113" max="5113" width="8.5" style="16" bestFit="1" customWidth="1"/>
    <col min="5114" max="5114" width="9.5" style="16" customWidth="1"/>
    <col min="5115" max="5115" width="8.5" style="16" bestFit="1" customWidth="1"/>
    <col min="5116" max="5116" width="9" style="16" customWidth="1"/>
    <col min="5117" max="5365" width="8.625" style="16"/>
    <col min="5366" max="5366" width="10.875" style="16" customWidth="1"/>
    <col min="5367" max="5367" width="43" style="16" customWidth="1"/>
    <col min="5368" max="5368" width="37.5" style="16" bestFit="1" customWidth="1"/>
    <col min="5369" max="5369" width="8.5" style="16" bestFit="1" customWidth="1"/>
    <col min="5370" max="5370" width="9.5" style="16" customWidth="1"/>
    <col min="5371" max="5371" width="8.5" style="16" bestFit="1" customWidth="1"/>
    <col min="5372" max="5372" width="9" style="16" customWidth="1"/>
    <col min="5373" max="5621" width="8.625" style="16"/>
    <col min="5622" max="5622" width="10.875" style="16" customWidth="1"/>
    <col min="5623" max="5623" width="43" style="16" customWidth="1"/>
    <col min="5624" max="5624" width="37.5" style="16" bestFit="1" customWidth="1"/>
    <col min="5625" max="5625" width="8.5" style="16" bestFit="1" customWidth="1"/>
    <col min="5626" max="5626" width="9.5" style="16" customWidth="1"/>
    <col min="5627" max="5627" width="8.5" style="16" bestFit="1" customWidth="1"/>
    <col min="5628" max="5628" width="9" style="16" customWidth="1"/>
    <col min="5629" max="5877" width="8.625" style="16"/>
    <col min="5878" max="5878" width="10.875" style="16" customWidth="1"/>
    <col min="5879" max="5879" width="43" style="16" customWidth="1"/>
    <col min="5880" max="5880" width="37.5" style="16" bestFit="1" customWidth="1"/>
    <col min="5881" max="5881" width="8.5" style="16" bestFit="1" customWidth="1"/>
    <col min="5882" max="5882" width="9.5" style="16" customWidth="1"/>
    <col min="5883" max="5883" width="8.5" style="16" bestFit="1" customWidth="1"/>
    <col min="5884" max="5884" width="9" style="16" customWidth="1"/>
    <col min="5885" max="6133" width="8.625" style="16"/>
    <col min="6134" max="6134" width="10.875" style="16" customWidth="1"/>
    <col min="6135" max="6135" width="43" style="16" customWidth="1"/>
    <col min="6136" max="6136" width="37.5" style="16" bestFit="1" customWidth="1"/>
    <col min="6137" max="6137" width="8.5" style="16" bestFit="1" customWidth="1"/>
    <col min="6138" max="6138" width="9.5" style="16" customWidth="1"/>
    <col min="6139" max="6139" width="8.5" style="16" bestFit="1" customWidth="1"/>
    <col min="6140" max="6140" width="9" style="16" customWidth="1"/>
    <col min="6141" max="6389" width="8.625" style="16"/>
    <col min="6390" max="6390" width="10.875" style="16" customWidth="1"/>
    <col min="6391" max="6391" width="43" style="16" customWidth="1"/>
    <col min="6392" max="6392" width="37.5" style="16" bestFit="1" customWidth="1"/>
    <col min="6393" max="6393" width="8.5" style="16" bestFit="1" customWidth="1"/>
    <col min="6394" max="6394" width="9.5" style="16" customWidth="1"/>
    <col min="6395" max="6395" width="8.5" style="16" bestFit="1" customWidth="1"/>
    <col min="6396" max="6396" width="9" style="16" customWidth="1"/>
    <col min="6397" max="6645" width="8.625" style="16"/>
    <col min="6646" max="6646" width="10.875" style="16" customWidth="1"/>
    <col min="6647" max="6647" width="43" style="16" customWidth="1"/>
    <col min="6648" max="6648" width="37.5" style="16" bestFit="1" customWidth="1"/>
    <col min="6649" max="6649" width="8.5" style="16" bestFit="1" customWidth="1"/>
    <col min="6650" max="6650" width="9.5" style="16" customWidth="1"/>
    <col min="6651" max="6651" width="8.5" style="16" bestFit="1" customWidth="1"/>
    <col min="6652" max="6652" width="9" style="16" customWidth="1"/>
    <col min="6653" max="6901" width="8.625" style="16"/>
    <col min="6902" max="6902" width="10.875" style="16" customWidth="1"/>
    <col min="6903" max="6903" width="43" style="16" customWidth="1"/>
    <col min="6904" max="6904" width="37.5" style="16" bestFit="1" customWidth="1"/>
    <col min="6905" max="6905" width="8.5" style="16" bestFit="1" customWidth="1"/>
    <col min="6906" max="6906" width="9.5" style="16" customWidth="1"/>
    <col min="6907" max="6907" width="8.5" style="16" bestFit="1" customWidth="1"/>
    <col min="6908" max="6908" width="9" style="16" customWidth="1"/>
    <col min="6909" max="7157" width="8.625" style="16"/>
    <col min="7158" max="7158" width="10.875" style="16" customWidth="1"/>
    <col min="7159" max="7159" width="43" style="16" customWidth="1"/>
    <col min="7160" max="7160" width="37.5" style="16" bestFit="1" customWidth="1"/>
    <col min="7161" max="7161" width="8.5" style="16" bestFit="1" customWidth="1"/>
    <col min="7162" max="7162" width="9.5" style="16" customWidth="1"/>
    <col min="7163" max="7163" width="8.5" style="16" bestFit="1" customWidth="1"/>
    <col min="7164" max="7164" width="9" style="16" customWidth="1"/>
    <col min="7165" max="7413" width="8.625" style="16"/>
    <col min="7414" max="7414" width="10.875" style="16" customWidth="1"/>
    <col min="7415" max="7415" width="43" style="16" customWidth="1"/>
    <col min="7416" max="7416" width="37.5" style="16" bestFit="1" customWidth="1"/>
    <col min="7417" max="7417" width="8.5" style="16" bestFit="1" customWidth="1"/>
    <col min="7418" max="7418" width="9.5" style="16" customWidth="1"/>
    <col min="7419" max="7419" width="8.5" style="16" bestFit="1" customWidth="1"/>
    <col min="7420" max="7420" width="9" style="16" customWidth="1"/>
    <col min="7421" max="7669" width="8.625" style="16"/>
    <col min="7670" max="7670" width="10.875" style="16" customWidth="1"/>
    <col min="7671" max="7671" width="43" style="16" customWidth="1"/>
    <col min="7672" max="7672" width="37.5" style="16" bestFit="1" customWidth="1"/>
    <col min="7673" max="7673" width="8.5" style="16" bestFit="1" customWidth="1"/>
    <col min="7674" max="7674" width="9.5" style="16" customWidth="1"/>
    <col min="7675" max="7675" width="8.5" style="16" bestFit="1" customWidth="1"/>
    <col min="7676" max="7676" width="9" style="16" customWidth="1"/>
    <col min="7677" max="7925" width="8.625" style="16"/>
    <col min="7926" max="7926" width="10.875" style="16" customWidth="1"/>
    <col min="7927" max="7927" width="43" style="16" customWidth="1"/>
    <col min="7928" max="7928" width="37.5" style="16" bestFit="1" customWidth="1"/>
    <col min="7929" max="7929" width="8.5" style="16" bestFit="1" customWidth="1"/>
    <col min="7930" max="7930" width="9.5" style="16" customWidth="1"/>
    <col min="7931" max="7931" width="8.5" style="16" bestFit="1" customWidth="1"/>
    <col min="7932" max="7932" width="9" style="16" customWidth="1"/>
    <col min="7933" max="8181" width="8.625" style="16"/>
    <col min="8182" max="8182" width="10.875" style="16" customWidth="1"/>
    <col min="8183" max="8183" width="43" style="16" customWidth="1"/>
    <col min="8184" max="8184" width="37.5" style="16" bestFit="1" customWidth="1"/>
    <col min="8185" max="8185" width="8.5" style="16" bestFit="1" customWidth="1"/>
    <col min="8186" max="8186" width="9.5" style="16" customWidth="1"/>
    <col min="8187" max="8187" width="8.5" style="16" bestFit="1" customWidth="1"/>
    <col min="8188" max="8188" width="9" style="16" customWidth="1"/>
    <col min="8189" max="8437" width="8.625" style="16"/>
    <col min="8438" max="8438" width="10.875" style="16" customWidth="1"/>
    <col min="8439" max="8439" width="43" style="16" customWidth="1"/>
    <col min="8440" max="8440" width="37.5" style="16" bestFit="1" customWidth="1"/>
    <col min="8441" max="8441" width="8.5" style="16" bestFit="1" customWidth="1"/>
    <col min="8442" max="8442" width="9.5" style="16" customWidth="1"/>
    <col min="8443" max="8443" width="8.5" style="16" bestFit="1" customWidth="1"/>
    <col min="8444" max="8444" width="9" style="16" customWidth="1"/>
    <col min="8445" max="8693" width="8.625" style="16"/>
    <col min="8694" max="8694" width="10.875" style="16" customWidth="1"/>
    <col min="8695" max="8695" width="43" style="16" customWidth="1"/>
    <col min="8696" max="8696" width="37.5" style="16" bestFit="1" customWidth="1"/>
    <col min="8697" max="8697" width="8.5" style="16" bestFit="1" customWidth="1"/>
    <col min="8698" max="8698" width="9.5" style="16" customWidth="1"/>
    <col min="8699" max="8699" width="8.5" style="16" bestFit="1" customWidth="1"/>
    <col min="8700" max="8700" width="9" style="16" customWidth="1"/>
    <col min="8701" max="8949" width="8.625" style="16"/>
    <col min="8950" max="8950" width="10.875" style="16" customWidth="1"/>
    <col min="8951" max="8951" width="43" style="16" customWidth="1"/>
    <col min="8952" max="8952" width="37.5" style="16" bestFit="1" customWidth="1"/>
    <col min="8953" max="8953" width="8.5" style="16" bestFit="1" customWidth="1"/>
    <col min="8954" max="8954" width="9.5" style="16" customWidth="1"/>
    <col min="8955" max="8955" width="8.5" style="16" bestFit="1" customWidth="1"/>
    <col min="8956" max="8956" width="9" style="16" customWidth="1"/>
    <col min="8957" max="9205" width="8.625" style="16"/>
    <col min="9206" max="9206" width="10.875" style="16" customWidth="1"/>
    <col min="9207" max="9207" width="43" style="16" customWidth="1"/>
    <col min="9208" max="9208" width="37.5" style="16" bestFit="1" customWidth="1"/>
    <col min="9209" max="9209" width="8.5" style="16" bestFit="1" customWidth="1"/>
    <col min="9210" max="9210" width="9.5" style="16" customWidth="1"/>
    <col min="9211" max="9211" width="8.5" style="16" bestFit="1" customWidth="1"/>
    <col min="9212" max="9212" width="9" style="16" customWidth="1"/>
    <col min="9213" max="9461" width="8.625" style="16"/>
    <col min="9462" max="9462" width="10.875" style="16" customWidth="1"/>
    <col min="9463" max="9463" width="43" style="16" customWidth="1"/>
    <col min="9464" max="9464" width="37.5" style="16" bestFit="1" customWidth="1"/>
    <col min="9465" max="9465" width="8.5" style="16" bestFit="1" customWidth="1"/>
    <col min="9466" max="9466" width="9.5" style="16" customWidth="1"/>
    <col min="9467" max="9467" width="8.5" style="16" bestFit="1" customWidth="1"/>
    <col min="9468" max="9468" width="9" style="16" customWidth="1"/>
    <col min="9469" max="9717" width="8.625" style="16"/>
    <col min="9718" max="9718" width="10.875" style="16" customWidth="1"/>
    <col min="9719" max="9719" width="43" style="16" customWidth="1"/>
    <col min="9720" max="9720" width="37.5" style="16" bestFit="1" customWidth="1"/>
    <col min="9721" max="9721" width="8.5" style="16" bestFit="1" customWidth="1"/>
    <col min="9722" max="9722" width="9.5" style="16" customWidth="1"/>
    <col min="9723" max="9723" width="8.5" style="16" bestFit="1" customWidth="1"/>
    <col min="9724" max="9724" width="9" style="16" customWidth="1"/>
    <col min="9725" max="9973" width="8.625" style="16"/>
    <col min="9974" max="9974" width="10.875" style="16" customWidth="1"/>
    <col min="9975" max="9975" width="43" style="16" customWidth="1"/>
    <col min="9976" max="9976" width="37.5" style="16" bestFit="1" customWidth="1"/>
    <col min="9977" max="9977" width="8.5" style="16" bestFit="1" customWidth="1"/>
    <col min="9978" max="9978" width="9.5" style="16" customWidth="1"/>
    <col min="9979" max="9979" width="8.5" style="16" bestFit="1" customWidth="1"/>
    <col min="9980" max="9980" width="9" style="16" customWidth="1"/>
    <col min="9981" max="10229" width="8.625" style="16"/>
    <col min="10230" max="10230" width="10.875" style="16" customWidth="1"/>
    <col min="10231" max="10231" width="43" style="16" customWidth="1"/>
    <col min="10232" max="10232" width="37.5" style="16" bestFit="1" customWidth="1"/>
    <col min="10233" max="10233" width="8.5" style="16" bestFit="1" customWidth="1"/>
    <col min="10234" max="10234" width="9.5" style="16" customWidth="1"/>
    <col min="10235" max="10235" width="8.5" style="16" bestFit="1" customWidth="1"/>
    <col min="10236" max="10236" width="9" style="16" customWidth="1"/>
    <col min="10237" max="10485" width="8.625" style="16"/>
    <col min="10486" max="10486" width="10.875" style="16" customWidth="1"/>
    <col min="10487" max="10487" width="43" style="16" customWidth="1"/>
    <col min="10488" max="10488" width="37.5" style="16" bestFit="1" customWidth="1"/>
    <col min="10489" max="10489" width="8.5" style="16" bestFit="1" customWidth="1"/>
    <col min="10490" max="10490" width="9.5" style="16" customWidth="1"/>
    <col min="10491" max="10491" width="8.5" style="16" bestFit="1" customWidth="1"/>
    <col min="10492" max="10492" width="9" style="16" customWidth="1"/>
    <col min="10493" max="10741" width="8.625" style="16"/>
    <col min="10742" max="10742" width="10.875" style="16" customWidth="1"/>
    <col min="10743" max="10743" width="43" style="16" customWidth="1"/>
    <col min="10744" max="10744" width="37.5" style="16" bestFit="1" customWidth="1"/>
    <col min="10745" max="10745" width="8.5" style="16" bestFit="1" customWidth="1"/>
    <col min="10746" max="10746" width="9.5" style="16" customWidth="1"/>
    <col min="10747" max="10747" width="8.5" style="16" bestFit="1" customWidth="1"/>
    <col min="10748" max="10748" width="9" style="16" customWidth="1"/>
    <col min="10749" max="10997" width="8.625" style="16"/>
    <col min="10998" max="10998" width="10.875" style="16" customWidth="1"/>
    <col min="10999" max="10999" width="43" style="16" customWidth="1"/>
    <col min="11000" max="11000" width="37.5" style="16" bestFit="1" customWidth="1"/>
    <col min="11001" max="11001" width="8.5" style="16" bestFit="1" customWidth="1"/>
    <col min="11002" max="11002" width="9.5" style="16" customWidth="1"/>
    <col min="11003" max="11003" width="8.5" style="16" bestFit="1" customWidth="1"/>
    <col min="11004" max="11004" width="9" style="16" customWidth="1"/>
    <col min="11005" max="11253" width="8.625" style="16"/>
    <col min="11254" max="11254" width="10.875" style="16" customWidth="1"/>
    <col min="11255" max="11255" width="43" style="16" customWidth="1"/>
    <col min="11256" max="11256" width="37.5" style="16" bestFit="1" customWidth="1"/>
    <col min="11257" max="11257" width="8.5" style="16" bestFit="1" customWidth="1"/>
    <col min="11258" max="11258" width="9.5" style="16" customWidth="1"/>
    <col min="11259" max="11259" width="8.5" style="16" bestFit="1" customWidth="1"/>
    <col min="11260" max="11260" width="9" style="16" customWidth="1"/>
    <col min="11261" max="11509" width="8.625" style="16"/>
    <col min="11510" max="11510" width="10.875" style="16" customWidth="1"/>
    <col min="11511" max="11511" width="43" style="16" customWidth="1"/>
    <col min="11512" max="11512" width="37.5" style="16" bestFit="1" customWidth="1"/>
    <col min="11513" max="11513" width="8.5" style="16" bestFit="1" customWidth="1"/>
    <col min="11514" max="11514" width="9.5" style="16" customWidth="1"/>
    <col min="11515" max="11515" width="8.5" style="16" bestFit="1" customWidth="1"/>
    <col min="11516" max="11516" width="9" style="16" customWidth="1"/>
    <col min="11517" max="11765" width="8.625" style="16"/>
    <col min="11766" max="11766" width="10.875" style="16" customWidth="1"/>
    <col min="11767" max="11767" width="43" style="16" customWidth="1"/>
    <col min="11768" max="11768" width="37.5" style="16" bestFit="1" customWidth="1"/>
    <col min="11769" max="11769" width="8.5" style="16" bestFit="1" customWidth="1"/>
    <col min="11770" max="11770" width="9.5" style="16" customWidth="1"/>
    <col min="11771" max="11771" width="8.5" style="16" bestFit="1" customWidth="1"/>
    <col min="11772" max="11772" width="9" style="16" customWidth="1"/>
    <col min="11773" max="12021" width="8.625" style="16"/>
    <col min="12022" max="12022" width="10.875" style="16" customWidth="1"/>
    <col min="12023" max="12023" width="43" style="16" customWidth="1"/>
    <col min="12024" max="12024" width="37.5" style="16" bestFit="1" customWidth="1"/>
    <col min="12025" max="12025" width="8.5" style="16" bestFit="1" customWidth="1"/>
    <col min="12026" max="12026" width="9.5" style="16" customWidth="1"/>
    <col min="12027" max="12027" width="8.5" style="16" bestFit="1" customWidth="1"/>
    <col min="12028" max="12028" width="9" style="16" customWidth="1"/>
    <col min="12029" max="12277" width="8.625" style="16"/>
    <col min="12278" max="12278" width="10.875" style="16" customWidth="1"/>
    <col min="12279" max="12279" width="43" style="16" customWidth="1"/>
    <col min="12280" max="12280" width="37.5" style="16" bestFit="1" customWidth="1"/>
    <col min="12281" max="12281" width="8.5" style="16" bestFit="1" customWidth="1"/>
    <col min="12282" max="12282" width="9.5" style="16" customWidth="1"/>
    <col min="12283" max="12283" width="8.5" style="16" bestFit="1" customWidth="1"/>
    <col min="12284" max="12284" width="9" style="16" customWidth="1"/>
    <col min="12285" max="12533" width="8.625" style="16"/>
    <col min="12534" max="12534" width="10.875" style="16" customWidth="1"/>
    <col min="12535" max="12535" width="43" style="16" customWidth="1"/>
    <col min="12536" max="12536" width="37.5" style="16" bestFit="1" customWidth="1"/>
    <col min="12537" max="12537" width="8.5" style="16" bestFit="1" customWidth="1"/>
    <col min="12538" max="12538" width="9.5" style="16" customWidth="1"/>
    <col min="12539" max="12539" width="8.5" style="16" bestFit="1" customWidth="1"/>
    <col min="12540" max="12540" width="9" style="16" customWidth="1"/>
    <col min="12541" max="12789" width="8.625" style="16"/>
    <col min="12790" max="12790" width="10.875" style="16" customWidth="1"/>
    <col min="12791" max="12791" width="43" style="16" customWidth="1"/>
    <col min="12792" max="12792" width="37.5" style="16" bestFit="1" customWidth="1"/>
    <col min="12793" max="12793" width="8.5" style="16" bestFit="1" customWidth="1"/>
    <col min="12794" max="12794" width="9.5" style="16" customWidth="1"/>
    <col min="12795" max="12795" width="8.5" style="16" bestFit="1" customWidth="1"/>
    <col min="12796" max="12796" width="9" style="16" customWidth="1"/>
    <col min="12797" max="13045" width="8.625" style="16"/>
    <col min="13046" max="13046" width="10.875" style="16" customWidth="1"/>
    <col min="13047" max="13047" width="43" style="16" customWidth="1"/>
    <col min="13048" max="13048" width="37.5" style="16" bestFit="1" customWidth="1"/>
    <col min="13049" max="13049" width="8.5" style="16" bestFit="1" customWidth="1"/>
    <col min="13050" max="13050" width="9.5" style="16" customWidth="1"/>
    <col min="13051" max="13051" width="8.5" style="16" bestFit="1" customWidth="1"/>
    <col min="13052" max="13052" width="9" style="16" customWidth="1"/>
    <col min="13053" max="13301" width="8.625" style="16"/>
    <col min="13302" max="13302" width="10.875" style="16" customWidth="1"/>
    <col min="13303" max="13303" width="43" style="16" customWidth="1"/>
    <col min="13304" max="13304" width="37.5" style="16" bestFit="1" customWidth="1"/>
    <col min="13305" max="13305" width="8.5" style="16" bestFit="1" customWidth="1"/>
    <col min="13306" max="13306" width="9.5" style="16" customWidth="1"/>
    <col min="13307" max="13307" width="8.5" style="16" bestFit="1" customWidth="1"/>
    <col min="13308" max="13308" width="9" style="16" customWidth="1"/>
    <col min="13309" max="13557" width="8.625" style="16"/>
    <col min="13558" max="13558" width="10.875" style="16" customWidth="1"/>
    <col min="13559" max="13559" width="43" style="16" customWidth="1"/>
    <col min="13560" max="13560" width="37.5" style="16" bestFit="1" customWidth="1"/>
    <col min="13561" max="13561" width="8.5" style="16" bestFit="1" customWidth="1"/>
    <col min="13562" max="13562" width="9.5" style="16" customWidth="1"/>
    <col min="13563" max="13563" width="8.5" style="16" bestFit="1" customWidth="1"/>
    <col min="13564" max="13564" width="9" style="16" customWidth="1"/>
    <col min="13565" max="13813" width="8.625" style="16"/>
    <col min="13814" max="13814" width="10.875" style="16" customWidth="1"/>
    <col min="13815" max="13815" width="43" style="16" customWidth="1"/>
    <col min="13816" max="13816" width="37.5" style="16" bestFit="1" customWidth="1"/>
    <col min="13817" max="13817" width="8.5" style="16" bestFit="1" customWidth="1"/>
    <col min="13818" max="13818" width="9.5" style="16" customWidth="1"/>
    <col min="13819" max="13819" width="8.5" style="16" bestFit="1" customWidth="1"/>
    <col min="13820" max="13820" width="9" style="16" customWidth="1"/>
    <col min="13821" max="14069" width="8.625" style="16"/>
    <col min="14070" max="14070" width="10.875" style="16" customWidth="1"/>
    <col min="14071" max="14071" width="43" style="16" customWidth="1"/>
    <col min="14072" max="14072" width="37.5" style="16" bestFit="1" customWidth="1"/>
    <col min="14073" max="14073" width="8.5" style="16" bestFit="1" customWidth="1"/>
    <col min="14074" max="14074" width="9.5" style="16" customWidth="1"/>
    <col min="14075" max="14075" width="8.5" style="16" bestFit="1" customWidth="1"/>
    <col min="14076" max="14076" width="9" style="16" customWidth="1"/>
    <col min="14077" max="14325" width="8.625" style="16"/>
    <col min="14326" max="14326" width="10.875" style="16" customWidth="1"/>
    <col min="14327" max="14327" width="43" style="16" customWidth="1"/>
    <col min="14328" max="14328" width="37.5" style="16" bestFit="1" customWidth="1"/>
    <col min="14329" max="14329" width="8.5" style="16" bestFit="1" customWidth="1"/>
    <col min="14330" max="14330" width="9.5" style="16" customWidth="1"/>
    <col min="14331" max="14331" width="8.5" style="16" bestFit="1" customWidth="1"/>
    <col min="14332" max="14332" width="9" style="16" customWidth="1"/>
    <col min="14333" max="14581" width="8.625" style="16"/>
    <col min="14582" max="14582" width="10.875" style="16" customWidth="1"/>
    <col min="14583" max="14583" width="43" style="16" customWidth="1"/>
    <col min="14584" max="14584" width="37.5" style="16" bestFit="1" customWidth="1"/>
    <col min="14585" max="14585" width="8.5" style="16" bestFit="1" customWidth="1"/>
    <col min="14586" max="14586" width="9.5" style="16" customWidth="1"/>
    <col min="14587" max="14587" width="8.5" style="16" bestFit="1" customWidth="1"/>
    <col min="14588" max="14588" width="9" style="16" customWidth="1"/>
    <col min="14589" max="14837" width="8.625" style="16"/>
    <col min="14838" max="14838" width="10.875" style="16" customWidth="1"/>
    <col min="14839" max="14839" width="43" style="16" customWidth="1"/>
    <col min="14840" max="14840" width="37.5" style="16" bestFit="1" customWidth="1"/>
    <col min="14841" max="14841" width="8.5" style="16" bestFit="1" customWidth="1"/>
    <col min="14842" max="14842" width="9.5" style="16" customWidth="1"/>
    <col min="14843" max="14843" width="8.5" style="16" bestFit="1" customWidth="1"/>
    <col min="14844" max="14844" width="9" style="16" customWidth="1"/>
    <col min="14845" max="15093" width="8.625" style="16"/>
    <col min="15094" max="15094" width="10.875" style="16" customWidth="1"/>
    <col min="15095" max="15095" width="43" style="16" customWidth="1"/>
    <col min="15096" max="15096" width="37.5" style="16" bestFit="1" customWidth="1"/>
    <col min="15097" max="15097" width="8.5" style="16" bestFit="1" customWidth="1"/>
    <col min="15098" max="15098" width="9.5" style="16" customWidth="1"/>
    <col min="15099" max="15099" width="8.5" style="16" bestFit="1" customWidth="1"/>
    <col min="15100" max="15100" width="9" style="16" customWidth="1"/>
    <col min="15101" max="15349" width="8.625" style="16"/>
    <col min="15350" max="15350" width="10.875" style="16" customWidth="1"/>
    <col min="15351" max="15351" width="43" style="16" customWidth="1"/>
    <col min="15352" max="15352" width="37.5" style="16" bestFit="1" customWidth="1"/>
    <col min="15353" max="15353" width="8.5" style="16" bestFit="1" customWidth="1"/>
    <col min="15354" max="15354" width="9.5" style="16" customWidth="1"/>
    <col min="15355" max="15355" width="8.5" style="16" bestFit="1" customWidth="1"/>
    <col min="15356" max="15356" width="9" style="16" customWidth="1"/>
    <col min="15357" max="15605" width="8.625" style="16"/>
    <col min="15606" max="15606" width="10.875" style="16" customWidth="1"/>
    <col min="15607" max="15607" width="43" style="16" customWidth="1"/>
    <col min="15608" max="15608" width="37.5" style="16" bestFit="1" customWidth="1"/>
    <col min="15609" max="15609" width="8.5" style="16" bestFit="1" customWidth="1"/>
    <col min="15610" max="15610" width="9.5" style="16" customWidth="1"/>
    <col min="15611" max="15611" width="8.5" style="16" bestFit="1" customWidth="1"/>
    <col min="15612" max="15612" width="9" style="16" customWidth="1"/>
    <col min="15613" max="15861" width="8.625" style="16"/>
    <col min="15862" max="15862" width="10.875" style="16" customWidth="1"/>
    <col min="15863" max="15863" width="43" style="16" customWidth="1"/>
    <col min="15864" max="15864" width="37.5" style="16" bestFit="1" customWidth="1"/>
    <col min="15865" max="15865" width="8.5" style="16" bestFit="1" customWidth="1"/>
    <col min="15866" max="15866" width="9.5" style="16" customWidth="1"/>
    <col min="15867" max="15867" width="8.5" style="16" bestFit="1" customWidth="1"/>
    <col min="15868" max="15868" width="9" style="16" customWidth="1"/>
    <col min="15869" max="16117" width="8.625" style="16"/>
    <col min="16118" max="16118" width="10.875" style="16" customWidth="1"/>
    <col min="16119" max="16119" width="43" style="16" customWidth="1"/>
    <col min="16120" max="16120" width="37.5" style="16" bestFit="1" customWidth="1"/>
    <col min="16121" max="16121" width="8.5" style="16" bestFit="1" customWidth="1"/>
    <col min="16122" max="16122" width="9.5" style="16" customWidth="1"/>
    <col min="16123" max="16123" width="8.5" style="16" bestFit="1" customWidth="1"/>
    <col min="16124" max="16124" width="9" style="16" customWidth="1"/>
    <col min="16125" max="16380" width="8.625" style="16"/>
    <col min="16381" max="16382" width="9" style="16" customWidth="1"/>
    <col min="16383" max="16384" width="9" style="16"/>
  </cols>
  <sheetData>
    <row r="1" spans="1:29" ht="15.75">
      <c r="A1" s="153"/>
      <c r="B1" s="156" t="s">
        <v>273</v>
      </c>
      <c r="C1" s="155"/>
      <c r="D1" s="155"/>
      <c r="E1" s="156"/>
      <c r="F1" s="156"/>
      <c r="G1" s="154"/>
      <c r="H1" s="157"/>
      <c r="I1" s="158"/>
      <c r="J1" s="16" t="s">
        <v>273</v>
      </c>
      <c r="K1" s="16" t="s">
        <v>273</v>
      </c>
      <c r="L1" s="16" t="s">
        <v>273</v>
      </c>
      <c r="M1" s="16" t="s">
        <v>273</v>
      </c>
      <c r="N1" s="16" t="s">
        <v>273</v>
      </c>
      <c r="O1" s="16" t="s">
        <v>273</v>
      </c>
      <c r="P1" s="16" t="s">
        <v>273</v>
      </c>
      <c r="Q1" s="16" t="s">
        <v>273</v>
      </c>
      <c r="R1" s="16" t="s">
        <v>273</v>
      </c>
      <c r="S1" s="16" t="s">
        <v>273</v>
      </c>
      <c r="T1" s="16" t="s">
        <v>273</v>
      </c>
      <c r="U1" s="16" t="s">
        <v>273</v>
      </c>
      <c r="V1" s="16" t="s">
        <v>273</v>
      </c>
      <c r="W1" s="16" t="s">
        <v>273</v>
      </c>
      <c r="X1" s="16" t="s">
        <v>273</v>
      </c>
      <c r="Y1" s="16" t="s">
        <v>273</v>
      </c>
      <c r="Z1" s="16" t="s">
        <v>273</v>
      </c>
      <c r="AA1" s="16" t="s">
        <v>273</v>
      </c>
      <c r="AB1" s="16" t="s">
        <v>273</v>
      </c>
    </row>
    <row r="2" spans="1:29" ht="15.75">
      <c r="A2" s="636" t="s">
        <v>274</v>
      </c>
      <c r="B2" s="617" t="s">
        <v>42</v>
      </c>
      <c r="C2" s="636" t="s">
        <v>410</v>
      </c>
      <c r="D2" s="636" t="s">
        <v>411</v>
      </c>
      <c r="E2" s="635" t="s">
        <v>277</v>
      </c>
      <c r="F2" s="635" t="s">
        <v>412</v>
      </c>
      <c r="G2" s="636" t="s">
        <v>413</v>
      </c>
      <c r="H2" s="636" t="s">
        <v>414</v>
      </c>
      <c r="I2" s="636" t="s">
        <v>415</v>
      </c>
      <c r="J2" s="626" t="s">
        <v>416</v>
      </c>
      <c r="K2" s="626" t="s">
        <v>417</v>
      </c>
      <c r="L2" s="626" t="s">
        <v>418</v>
      </c>
      <c r="M2" s="628" t="s">
        <v>419</v>
      </c>
      <c r="N2" s="630" t="s">
        <v>420</v>
      </c>
      <c r="O2" s="630" t="s">
        <v>421</v>
      </c>
      <c r="P2" s="630" t="s">
        <v>422</v>
      </c>
      <c r="Q2" s="628" t="s">
        <v>423</v>
      </c>
      <c r="R2" s="628" t="s">
        <v>424</v>
      </c>
      <c r="S2" s="624" t="s">
        <v>425</v>
      </c>
      <c r="T2" s="624" t="s">
        <v>426</v>
      </c>
      <c r="U2" s="624" t="s">
        <v>427</v>
      </c>
      <c r="V2" s="622" t="s">
        <v>428</v>
      </c>
      <c r="W2" s="622" t="s">
        <v>429</v>
      </c>
      <c r="X2" s="637" t="s">
        <v>430</v>
      </c>
      <c r="Y2" s="638"/>
      <c r="Z2" s="626" t="s">
        <v>431</v>
      </c>
      <c r="AA2" s="622" t="s">
        <v>83</v>
      </c>
      <c r="AB2" s="626" t="s">
        <v>432</v>
      </c>
    </row>
    <row r="3" spans="1:29" ht="15.75">
      <c r="A3" s="636"/>
      <c r="B3" s="617"/>
      <c r="C3" s="636"/>
      <c r="D3" s="636"/>
      <c r="E3" s="635"/>
      <c r="F3" s="635"/>
      <c r="G3" s="636"/>
      <c r="H3" s="636"/>
      <c r="I3" s="636"/>
      <c r="J3" s="627"/>
      <c r="K3" s="627"/>
      <c r="L3" s="627"/>
      <c r="M3" s="629"/>
      <c r="N3" s="631"/>
      <c r="O3" s="631"/>
      <c r="P3" s="631"/>
      <c r="Q3" s="629"/>
      <c r="R3" s="629"/>
      <c r="S3" s="625"/>
      <c r="T3" s="625"/>
      <c r="U3" s="625"/>
      <c r="V3" s="623"/>
      <c r="W3" s="623"/>
      <c r="X3" s="434" t="s">
        <v>433</v>
      </c>
      <c r="Y3" s="434" t="s">
        <v>434</v>
      </c>
      <c r="Z3" s="627"/>
      <c r="AA3" s="623"/>
      <c r="AB3" s="627"/>
    </row>
    <row r="4" spans="1:29" ht="15" customHeight="1">
      <c r="A4" s="632" t="s">
        <v>435</v>
      </c>
      <c r="B4" s="633"/>
      <c r="C4" s="633"/>
      <c r="D4" s="633"/>
      <c r="E4" s="633"/>
      <c r="F4" s="633"/>
      <c r="G4" s="633"/>
      <c r="H4" s="633"/>
      <c r="I4" s="634"/>
      <c r="J4" s="437" t="s">
        <v>271</v>
      </c>
      <c r="K4" s="437" t="s">
        <v>271</v>
      </c>
      <c r="L4" s="437" t="s">
        <v>271</v>
      </c>
      <c r="M4" s="437" t="s">
        <v>271</v>
      </c>
      <c r="N4" s="437" t="s">
        <v>271</v>
      </c>
      <c r="O4" s="437"/>
      <c r="P4" s="437"/>
      <c r="Q4" s="437"/>
      <c r="R4" s="437"/>
      <c r="S4" s="437"/>
      <c r="T4" s="437"/>
      <c r="U4" s="437"/>
      <c r="V4" s="437"/>
      <c r="W4" s="437"/>
      <c r="X4" s="437"/>
      <c r="Y4" s="437"/>
      <c r="Z4" s="437"/>
      <c r="AA4" s="437"/>
      <c r="AB4" s="437"/>
    </row>
    <row r="5" spans="1:29" ht="15" customHeight="1">
      <c r="A5" s="159">
        <v>2.2000000000000002</v>
      </c>
      <c r="B5" s="160" t="s">
        <v>436</v>
      </c>
      <c r="C5" s="176">
        <v>1000</v>
      </c>
      <c r="D5" s="161" t="s">
        <v>437</v>
      </c>
      <c r="E5" s="162">
        <v>2</v>
      </c>
      <c r="F5" s="162" t="s">
        <v>438</v>
      </c>
      <c r="G5" s="163">
        <v>2.2000000000000002</v>
      </c>
      <c r="H5" s="101" t="s">
        <v>439</v>
      </c>
      <c r="I5" s="101" t="s">
        <v>440</v>
      </c>
      <c r="J5" s="164"/>
      <c r="K5" s="164"/>
      <c r="L5" s="164"/>
      <c r="M5" s="164"/>
      <c r="N5" s="164"/>
      <c r="O5" s="164"/>
      <c r="P5" s="164"/>
      <c r="Q5" s="164"/>
      <c r="R5" s="164"/>
      <c r="S5" s="164"/>
      <c r="T5" s="164"/>
      <c r="U5" s="164"/>
      <c r="V5" s="164"/>
      <c r="W5" s="164"/>
      <c r="X5" s="164"/>
      <c r="Y5" s="164"/>
      <c r="Z5" s="164"/>
      <c r="AA5" s="164"/>
      <c r="AB5" s="164"/>
    </row>
    <row r="6" spans="1:29" ht="15" customHeight="1">
      <c r="A6" s="632" t="s">
        <v>441</v>
      </c>
      <c r="B6" s="633"/>
      <c r="C6" s="633"/>
      <c r="D6" s="633"/>
      <c r="E6" s="633"/>
      <c r="F6" s="633"/>
      <c r="G6" s="633"/>
      <c r="H6" s="633"/>
      <c r="I6" s="634"/>
      <c r="J6" s="437" t="s">
        <v>271</v>
      </c>
      <c r="K6" s="437" t="s">
        <v>271</v>
      </c>
      <c r="L6" s="437" t="s">
        <v>271</v>
      </c>
      <c r="M6" s="437" t="s">
        <v>271</v>
      </c>
      <c r="N6" s="437" t="s">
        <v>271</v>
      </c>
      <c r="O6" s="437"/>
      <c r="P6" s="437"/>
      <c r="Q6" s="437"/>
      <c r="R6" s="437"/>
      <c r="S6" s="437"/>
      <c r="T6" s="437"/>
      <c r="U6" s="437"/>
      <c r="V6" s="437"/>
      <c r="W6" s="437"/>
      <c r="X6" s="437"/>
      <c r="Y6" s="437"/>
      <c r="Z6" s="437"/>
      <c r="AA6" s="437"/>
      <c r="AB6" s="437"/>
      <c r="AC6" s="153"/>
    </row>
    <row r="7" spans="1:29" ht="15" customHeight="1">
      <c r="A7" s="159">
        <v>2.2999999999999998</v>
      </c>
      <c r="B7" s="160" t="s">
        <v>442</v>
      </c>
      <c r="C7" s="176">
        <v>1000</v>
      </c>
      <c r="D7" s="161" t="s">
        <v>437</v>
      </c>
      <c r="E7" s="162">
        <v>2</v>
      </c>
      <c r="F7" s="162" t="s">
        <v>438</v>
      </c>
      <c r="G7" s="163">
        <v>2.2999999999999998</v>
      </c>
      <c r="H7" s="101" t="s">
        <v>439</v>
      </c>
      <c r="I7" s="101" t="s">
        <v>443</v>
      </c>
      <c r="J7" s="164" t="s">
        <v>271</v>
      </c>
      <c r="K7" s="164" t="s">
        <v>271</v>
      </c>
      <c r="L7" s="164" t="s">
        <v>271</v>
      </c>
      <c r="M7" s="164" t="s">
        <v>271</v>
      </c>
      <c r="N7" s="164" t="s">
        <v>271</v>
      </c>
      <c r="O7" s="164" t="s">
        <v>271</v>
      </c>
      <c r="P7" s="164" t="s">
        <v>271</v>
      </c>
      <c r="Q7" s="164"/>
      <c r="R7" s="164"/>
      <c r="S7" s="164"/>
      <c r="T7" s="164"/>
      <c r="U7" s="164"/>
      <c r="V7" s="164"/>
      <c r="W7" s="164"/>
      <c r="X7" s="164"/>
      <c r="Y7" s="164"/>
      <c r="Z7" s="164"/>
      <c r="AA7" s="164"/>
      <c r="AB7" s="164" t="s">
        <v>271</v>
      </c>
      <c r="AC7" s="153"/>
    </row>
    <row r="8" spans="1:29" ht="15.75">
      <c r="A8" s="159" t="s">
        <v>444</v>
      </c>
      <c r="B8" s="160" t="s">
        <v>445</v>
      </c>
      <c r="C8" s="176">
        <v>1000</v>
      </c>
      <c r="D8" s="161" t="s">
        <v>437</v>
      </c>
      <c r="E8" s="162">
        <v>2</v>
      </c>
      <c r="F8" s="162" t="s">
        <v>438</v>
      </c>
      <c r="G8" s="163" t="s">
        <v>446</v>
      </c>
      <c r="H8" s="101" t="s">
        <v>447</v>
      </c>
      <c r="I8" s="101" t="s">
        <v>448</v>
      </c>
      <c r="J8" s="165" t="s">
        <v>449</v>
      </c>
      <c r="K8" s="165" t="s">
        <v>450</v>
      </c>
      <c r="L8" s="166" t="s">
        <v>271</v>
      </c>
      <c r="M8" s="166" t="s">
        <v>271</v>
      </c>
      <c r="N8" s="166" t="s">
        <v>271</v>
      </c>
      <c r="O8" s="166" t="s">
        <v>271</v>
      </c>
      <c r="P8" s="166" t="s">
        <v>271</v>
      </c>
      <c r="Q8" s="164"/>
      <c r="R8" s="164"/>
      <c r="S8" s="164"/>
      <c r="T8" s="164"/>
      <c r="U8" s="164"/>
      <c r="V8" s="164"/>
      <c r="W8" s="164"/>
      <c r="X8" s="164"/>
      <c r="Y8" s="164"/>
      <c r="Z8" s="164"/>
      <c r="AA8" s="164"/>
      <c r="AB8" s="164" t="s">
        <v>271</v>
      </c>
      <c r="AC8" s="153"/>
    </row>
    <row r="9" spans="1:29" ht="15.75">
      <c r="A9" s="639" t="s">
        <v>451</v>
      </c>
      <c r="B9" s="641" t="s">
        <v>452</v>
      </c>
      <c r="C9" s="176">
        <v>1000</v>
      </c>
      <c r="D9" s="161" t="s">
        <v>437</v>
      </c>
      <c r="E9" s="162">
        <v>2</v>
      </c>
      <c r="F9" s="162" t="s">
        <v>438</v>
      </c>
      <c r="G9" s="163" t="s">
        <v>453</v>
      </c>
      <c r="H9" s="167" t="s">
        <v>454</v>
      </c>
      <c r="I9" s="101" t="s">
        <v>455</v>
      </c>
      <c r="J9" s="168" t="s">
        <v>271</v>
      </c>
      <c r="K9" s="168" t="s">
        <v>271</v>
      </c>
      <c r="L9" s="165" t="s">
        <v>456</v>
      </c>
      <c r="M9" s="165" t="s">
        <v>457</v>
      </c>
      <c r="N9" s="166"/>
      <c r="O9" s="166"/>
      <c r="P9" s="166"/>
      <c r="Q9" s="164"/>
      <c r="R9" s="164"/>
      <c r="S9" s="164"/>
      <c r="T9" s="164"/>
      <c r="U9" s="164"/>
      <c r="V9" s="164"/>
      <c r="W9" s="164"/>
      <c r="X9" s="164"/>
      <c r="Y9" s="164"/>
      <c r="Z9" s="164"/>
      <c r="AA9" s="164"/>
      <c r="AB9" s="164" t="s">
        <v>271</v>
      </c>
      <c r="AC9" s="153"/>
    </row>
    <row r="10" spans="1:29" ht="15.75">
      <c r="A10" s="640"/>
      <c r="B10" s="642"/>
      <c r="C10" s="176">
        <v>2000</v>
      </c>
      <c r="D10" s="161" t="s">
        <v>437</v>
      </c>
      <c r="E10" s="162">
        <v>2</v>
      </c>
      <c r="F10" s="162" t="s">
        <v>438</v>
      </c>
      <c r="G10" s="163" t="s">
        <v>458</v>
      </c>
      <c r="H10" s="167" t="s">
        <v>459</v>
      </c>
      <c r="I10" s="101" t="s">
        <v>460</v>
      </c>
      <c r="J10" s="169"/>
      <c r="K10" s="169"/>
      <c r="L10" s="165" t="s">
        <v>152</v>
      </c>
      <c r="M10" s="165" t="s">
        <v>155</v>
      </c>
      <c r="N10" s="166"/>
      <c r="O10" s="166"/>
      <c r="P10" s="166"/>
      <c r="Q10" s="164"/>
      <c r="R10" s="164"/>
      <c r="S10" s="164"/>
      <c r="T10" s="164"/>
      <c r="U10" s="164"/>
      <c r="V10" s="164"/>
      <c r="W10" s="164"/>
      <c r="X10" s="164"/>
      <c r="Y10" s="164"/>
      <c r="Z10" s="164"/>
      <c r="AA10" s="164"/>
      <c r="AB10" s="164" t="s">
        <v>271</v>
      </c>
      <c r="AC10" s="153"/>
    </row>
    <row r="11" spans="1:29" ht="15" customHeight="1">
      <c r="A11" s="639" t="s">
        <v>461</v>
      </c>
      <c r="B11" s="641" t="s">
        <v>462</v>
      </c>
      <c r="C11" s="176">
        <v>1000</v>
      </c>
      <c r="D11" s="161" t="s">
        <v>437</v>
      </c>
      <c r="E11" s="162">
        <v>2</v>
      </c>
      <c r="F11" s="162" t="s">
        <v>438</v>
      </c>
      <c r="G11" s="170" t="s">
        <v>463</v>
      </c>
      <c r="H11" s="101" t="s">
        <v>464</v>
      </c>
      <c r="I11" s="101" t="s">
        <v>465</v>
      </c>
      <c r="J11" s="166" t="s">
        <v>271</v>
      </c>
      <c r="K11" s="166" t="s">
        <v>271</v>
      </c>
      <c r="L11" s="166" t="s">
        <v>271</v>
      </c>
      <c r="M11" s="166" t="s">
        <v>271</v>
      </c>
      <c r="N11" s="166" t="s">
        <v>271</v>
      </c>
      <c r="O11" s="165" t="s">
        <v>466</v>
      </c>
      <c r="P11" s="166"/>
      <c r="Q11" s="164"/>
      <c r="R11" s="164"/>
      <c r="S11" s="164"/>
      <c r="T11" s="164"/>
      <c r="U11" s="164"/>
      <c r="V11" s="164"/>
      <c r="W11" s="164"/>
      <c r="X11" s="164"/>
      <c r="Y11" s="164"/>
      <c r="Z11" s="164"/>
      <c r="AA11" s="164"/>
      <c r="AB11" s="164" t="s">
        <v>271</v>
      </c>
      <c r="AC11" s="153"/>
    </row>
    <row r="12" spans="1:29" ht="15" customHeight="1">
      <c r="A12" s="640"/>
      <c r="B12" s="642"/>
      <c r="C12" s="176">
        <v>2000</v>
      </c>
      <c r="D12" s="161" t="s">
        <v>437</v>
      </c>
      <c r="E12" s="162">
        <v>2</v>
      </c>
      <c r="F12" s="162" t="s">
        <v>438</v>
      </c>
      <c r="G12" s="170" t="s">
        <v>467</v>
      </c>
      <c r="H12" s="101" t="s">
        <v>468</v>
      </c>
      <c r="I12" s="101" t="s">
        <v>469</v>
      </c>
      <c r="J12" s="166"/>
      <c r="K12" s="166"/>
      <c r="L12" s="166"/>
      <c r="M12" s="166"/>
      <c r="N12" s="166"/>
      <c r="O12" s="165" t="s">
        <v>172</v>
      </c>
      <c r="P12" s="166"/>
      <c r="Q12" s="164"/>
      <c r="R12" s="164"/>
      <c r="S12" s="164"/>
      <c r="T12" s="164"/>
      <c r="U12" s="164"/>
      <c r="V12" s="164"/>
      <c r="W12" s="164"/>
      <c r="X12" s="164"/>
      <c r="Y12" s="164"/>
      <c r="Z12" s="164"/>
      <c r="AA12" s="164"/>
      <c r="AB12" s="164"/>
      <c r="AC12" s="153"/>
    </row>
    <row r="13" spans="1:29" ht="15" customHeight="1">
      <c r="A13" s="159" t="s">
        <v>470</v>
      </c>
      <c r="B13" s="160" t="s">
        <v>471</v>
      </c>
      <c r="C13" s="176">
        <v>1000</v>
      </c>
      <c r="D13" s="161" t="s">
        <v>437</v>
      </c>
      <c r="E13" s="162">
        <v>2</v>
      </c>
      <c r="F13" s="162" t="s">
        <v>438</v>
      </c>
      <c r="G13" s="170" t="s">
        <v>472</v>
      </c>
      <c r="H13" s="101" t="s">
        <v>473</v>
      </c>
      <c r="I13" s="101" t="s">
        <v>474</v>
      </c>
      <c r="J13" s="166" t="s">
        <v>271</v>
      </c>
      <c r="K13" s="166" t="s">
        <v>271</v>
      </c>
      <c r="L13" s="166" t="s">
        <v>271</v>
      </c>
      <c r="M13" s="166" t="s">
        <v>271</v>
      </c>
      <c r="N13" s="166" t="s">
        <v>271</v>
      </c>
      <c r="O13" s="166" t="s">
        <v>271</v>
      </c>
      <c r="P13" s="165" t="s">
        <v>271</v>
      </c>
      <c r="Q13" s="164"/>
      <c r="R13" s="164"/>
      <c r="S13" s="164"/>
      <c r="T13" s="164"/>
      <c r="U13" s="164"/>
      <c r="V13" s="164"/>
      <c r="W13" s="164"/>
      <c r="X13" s="164"/>
      <c r="Y13" s="164"/>
      <c r="Z13" s="164"/>
      <c r="AA13" s="164"/>
      <c r="AB13" s="164" t="s">
        <v>271</v>
      </c>
    </row>
    <row r="14" spans="1:29" ht="15" customHeight="1">
      <c r="A14" s="159" t="s">
        <v>475</v>
      </c>
      <c r="B14" s="160" t="s">
        <v>476</v>
      </c>
      <c r="C14" s="176">
        <v>1000</v>
      </c>
      <c r="D14" s="161" t="s">
        <v>437</v>
      </c>
      <c r="E14" s="162">
        <v>2</v>
      </c>
      <c r="F14" s="162" t="s">
        <v>438</v>
      </c>
      <c r="G14" s="170" t="s">
        <v>477</v>
      </c>
      <c r="H14" s="101" t="s">
        <v>478</v>
      </c>
      <c r="I14" s="101" t="s">
        <v>479</v>
      </c>
      <c r="J14" s="166" t="s">
        <v>271</v>
      </c>
      <c r="K14" s="166" t="s">
        <v>271</v>
      </c>
      <c r="L14" s="166" t="s">
        <v>271</v>
      </c>
      <c r="M14" s="166" t="s">
        <v>271</v>
      </c>
      <c r="N14" s="166" t="s">
        <v>271</v>
      </c>
      <c r="O14" s="166" t="s">
        <v>271</v>
      </c>
      <c r="P14" s="166" t="s">
        <v>271</v>
      </c>
      <c r="Q14" s="164"/>
      <c r="R14" s="164"/>
      <c r="S14" s="164"/>
      <c r="T14" s="164"/>
      <c r="U14" s="164"/>
      <c r="V14" s="164"/>
      <c r="W14" s="164"/>
      <c r="X14" s="164"/>
      <c r="Y14" s="164"/>
      <c r="Z14" s="164"/>
      <c r="AA14" s="164"/>
      <c r="AB14" s="164"/>
    </row>
    <row r="15" spans="1:29" ht="15" customHeight="1">
      <c r="A15" s="159" t="s">
        <v>480</v>
      </c>
      <c r="B15" s="160" t="s">
        <v>481</v>
      </c>
      <c r="C15" s="435"/>
      <c r="D15" s="161"/>
      <c r="E15" s="171"/>
      <c r="F15" s="162"/>
      <c r="G15" s="170" t="s">
        <v>482</v>
      </c>
      <c r="H15" s="101" t="s">
        <v>483</v>
      </c>
      <c r="I15" s="172"/>
      <c r="J15" s="164"/>
      <c r="K15" s="164"/>
      <c r="L15" s="164"/>
      <c r="M15" s="166"/>
      <c r="N15" s="164"/>
      <c r="O15" s="164"/>
      <c r="P15" s="164"/>
      <c r="Q15" s="164"/>
      <c r="R15" s="164"/>
      <c r="S15" s="164"/>
      <c r="T15" s="164"/>
      <c r="U15" s="164"/>
      <c r="V15" s="164"/>
      <c r="W15" s="164"/>
      <c r="X15" s="164"/>
      <c r="Y15" s="164"/>
      <c r="Z15" s="164"/>
      <c r="AA15" s="164"/>
      <c r="AB15" s="164"/>
    </row>
    <row r="16" spans="1:29" ht="15.75">
      <c r="A16" s="231" t="s">
        <v>484</v>
      </c>
      <c r="B16" s="184"/>
      <c r="C16" s="185"/>
      <c r="D16" s="186"/>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row>
    <row r="17" spans="1:28" ht="15.75">
      <c r="A17" s="174">
        <v>2.4</v>
      </c>
      <c r="B17" s="160" t="s">
        <v>485</v>
      </c>
      <c r="C17" s="176">
        <v>1000</v>
      </c>
      <c r="D17" s="161" t="s">
        <v>437</v>
      </c>
      <c r="E17" s="162">
        <v>2</v>
      </c>
      <c r="F17" s="162" t="s">
        <v>438</v>
      </c>
      <c r="G17" s="163">
        <v>2.4</v>
      </c>
      <c r="H17" s="152" t="s">
        <v>486</v>
      </c>
      <c r="I17" s="152" t="s">
        <v>487</v>
      </c>
      <c r="J17" s="164" t="s">
        <v>271</v>
      </c>
      <c r="K17" s="164" t="s">
        <v>271</v>
      </c>
      <c r="L17" s="164" t="s">
        <v>271</v>
      </c>
      <c r="M17" s="164" t="s">
        <v>271</v>
      </c>
      <c r="N17" s="164" t="s">
        <v>271</v>
      </c>
      <c r="O17" s="164" t="s">
        <v>271</v>
      </c>
      <c r="P17" s="164" t="s">
        <v>271</v>
      </c>
      <c r="Q17" s="164" t="s">
        <v>271</v>
      </c>
      <c r="R17" s="164" t="s">
        <v>271</v>
      </c>
      <c r="S17" s="175"/>
      <c r="T17" s="175"/>
      <c r="U17" s="175"/>
      <c r="V17" s="175"/>
      <c r="W17" s="175"/>
      <c r="X17" s="175"/>
      <c r="Y17" s="175"/>
      <c r="Z17" s="175"/>
      <c r="AA17" s="175"/>
      <c r="AB17" s="164"/>
    </row>
    <row r="18" spans="1:28" ht="15.75">
      <c r="A18" s="231" t="s">
        <v>488</v>
      </c>
      <c r="B18" s="184"/>
      <c r="C18" s="184"/>
      <c r="D18" s="184"/>
      <c r="E18" s="184"/>
      <c r="F18" s="184"/>
      <c r="G18" s="185"/>
      <c r="H18" s="184"/>
      <c r="I18" s="184"/>
      <c r="J18" s="184"/>
      <c r="K18" s="184"/>
      <c r="L18" s="184"/>
      <c r="M18" s="184"/>
      <c r="N18" s="184"/>
      <c r="O18" s="184"/>
      <c r="P18" s="184"/>
      <c r="Q18" s="184"/>
      <c r="R18" s="184"/>
      <c r="S18" s="184"/>
      <c r="T18" s="184"/>
      <c r="U18" s="184"/>
      <c r="V18" s="184"/>
      <c r="W18" s="184"/>
      <c r="X18" s="184"/>
      <c r="Y18" s="184"/>
      <c r="Z18" s="184"/>
      <c r="AA18" s="184"/>
      <c r="AB18" s="184"/>
    </row>
    <row r="19" spans="1:28" ht="15.75">
      <c r="A19" s="176" t="s">
        <v>489</v>
      </c>
      <c r="B19" s="160" t="s">
        <v>490</v>
      </c>
      <c r="C19" s="176">
        <v>1000</v>
      </c>
      <c r="D19" s="161" t="s">
        <v>437</v>
      </c>
      <c r="E19" s="162">
        <v>2</v>
      </c>
      <c r="F19" s="162" t="s">
        <v>438</v>
      </c>
      <c r="G19" s="163">
        <v>2.5</v>
      </c>
      <c r="H19" s="72" t="s">
        <v>491</v>
      </c>
      <c r="I19" s="72" t="s">
        <v>492</v>
      </c>
      <c r="J19" s="164" t="s">
        <v>271</v>
      </c>
      <c r="K19" s="164" t="s">
        <v>271</v>
      </c>
      <c r="L19" s="164" t="s">
        <v>271</v>
      </c>
      <c r="M19" s="164" t="s">
        <v>271</v>
      </c>
      <c r="N19" s="164" t="s">
        <v>271</v>
      </c>
      <c r="O19" s="164" t="s">
        <v>271</v>
      </c>
      <c r="P19" s="164" t="s">
        <v>271</v>
      </c>
      <c r="Q19" s="164" t="s">
        <v>271</v>
      </c>
      <c r="R19" s="164" t="s">
        <v>271</v>
      </c>
      <c r="S19" s="164" t="s">
        <v>271</v>
      </c>
      <c r="T19" s="164" t="s">
        <v>271</v>
      </c>
      <c r="U19" s="164" t="s">
        <v>271</v>
      </c>
      <c r="V19" s="164"/>
      <c r="W19" s="164"/>
      <c r="X19" s="164" t="s">
        <v>271</v>
      </c>
      <c r="Y19" s="164" t="s">
        <v>271</v>
      </c>
      <c r="Z19" s="164" t="s">
        <v>271</v>
      </c>
      <c r="AA19" s="164"/>
      <c r="AB19" s="164"/>
    </row>
    <row r="20" spans="1:28" ht="15.75">
      <c r="A20" s="231" t="s">
        <v>493</v>
      </c>
      <c r="B20" s="184"/>
      <c r="C20" s="185"/>
      <c r="D20" s="186"/>
      <c r="E20" s="185"/>
      <c r="F20" s="185"/>
      <c r="G20" s="185"/>
      <c r="H20" s="183"/>
      <c r="I20" s="183"/>
      <c r="J20" s="185"/>
      <c r="K20" s="185"/>
      <c r="L20" s="185"/>
      <c r="M20" s="185"/>
      <c r="N20" s="185"/>
      <c r="O20" s="185"/>
      <c r="P20" s="185"/>
      <c r="Q20" s="185"/>
      <c r="R20" s="185"/>
      <c r="S20" s="185"/>
      <c r="T20" s="185"/>
      <c r="U20" s="185"/>
      <c r="V20" s="185"/>
      <c r="W20" s="185"/>
      <c r="X20" s="185"/>
      <c r="Y20" s="185"/>
      <c r="Z20" s="185"/>
      <c r="AA20" s="185"/>
      <c r="AB20" s="185"/>
    </row>
    <row r="21" spans="1:28" ht="15.75">
      <c r="A21" s="176" t="s">
        <v>494</v>
      </c>
      <c r="B21" s="160" t="s">
        <v>495</v>
      </c>
      <c r="C21" s="176">
        <v>1000</v>
      </c>
      <c r="D21" s="161" t="s">
        <v>437</v>
      </c>
      <c r="E21" s="162">
        <v>2</v>
      </c>
      <c r="F21" s="162" t="s">
        <v>438</v>
      </c>
      <c r="G21" s="163" t="s">
        <v>496</v>
      </c>
      <c r="H21" s="152" t="s">
        <v>497</v>
      </c>
      <c r="I21" s="152" t="s">
        <v>498</v>
      </c>
      <c r="J21" s="164" t="s">
        <v>271</v>
      </c>
      <c r="K21" s="164" t="s">
        <v>271</v>
      </c>
      <c r="L21" s="164" t="s">
        <v>271</v>
      </c>
      <c r="M21" s="164" t="s">
        <v>271</v>
      </c>
      <c r="N21" s="164" t="s">
        <v>271</v>
      </c>
      <c r="O21" s="164" t="s">
        <v>271</v>
      </c>
      <c r="P21" s="164" t="s">
        <v>271</v>
      </c>
      <c r="Q21" s="164" t="s">
        <v>271</v>
      </c>
      <c r="R21" s="164" t="s">
        <v>271</v>
      </c>
      <c r="S21" s="164" t="s">
        <v>271</v>
      </c>
      <c r="T21" s="164" t="s">
        <v>271</v>
      </c>
      <c r="U21" s="164" t="s">
        <v>271</v>
      </c>
      <c r="V21" s="164"/>
      <c r="W21" s="164"/>
      <c r="X21" s="164" t="s">
        <v>271</v>
      </c>
      <c r="Y21" s="164" t="s">
        <v>271</v>
      </c>
      <c r="Z21" s="164" t="s">
        <v>271</v>
      </c>
      <c r="AA21" s="164"/>
      <c r="AB21" s="164" t="s">
        <v>271</v>
      </c>
    </row>
    <row r="22" spans="1:28" ht="31.5">
      <c r="A22" s="176" t="s">
        <v>499</v>
      </c>
      <c r="B22" s="160" t="s">
        <v>500</v>
      </c>
      <c r="C22" s="176">
        <v>1000</v>
      </c>
      <c r="D22" s="161" t="s">
        <v>437</v>
      </c>
      <c r="E22" s="162">
        <v>2</v>
      </c>
      <c r="F22" s="162" t="s">
        <v>438</v>
      </c>
      <c r="G22" s="163" t="s">
        <v>499</v>
      </c>
      <c r="H22" s="152" t="s">
        <v>501</v>
      </c>
      <c r="I22" s="152" t="s">
        <v>502</v>
      </c>
      <c r="J22" s="164" t="s">
        <v>271</v>
      </c>
      <c r="K22" s="164" t="s">
        <v>271</v>
      </c>
      <c r="L22" s="164" t="s">
        <v>271</v>
      </c>
      <c r="M22" s="164" t="s">
        <v>271</v>
      </c>
      <c r="N22" s="164" t="s">
        <v>271</v>
      </c>
      <c r="O22" s="164" t="s">
        <v>271</v>
      </c>
      <c r="P22" s="164" t="s">
        <v>271</v>
      </c>
      <c r="Q22" s="164" t="s">
        <v>271</v>
      </c>
      <c r="R22" s="164" t="s">
        <v>271</v>
      </c>
      <c r="S22" s="164" t="s">
        <v>271</v>
      </c>
      <c r="T22" s="164" t="s">
        <v>271</v>
      </c>
      <c r="U22" s="164" t="s">
        <v>271</v>
      </c>
      <c r="V22" s="164"/>
      <c r="W22" s="164"/>
      <c r="X22" s="164" t="s">
        <v>271</v>
      </c>
      <c r="Y22" s="164" t="s">
        <v>271</v>
      </c>
      <c r="Z22" s="164" t="s">
        <v>271</v>
      </c>
      <c r="AA22" s="164"/>
      <c r="AB22" s="164" t="s">
        <v>271</v>
      </c>
    </row>
    <row r="23" spans="1:28" ht="31.5">
      <c r="A23" s="176" t="s">
        <v>503</v>
      </c>
      <c r="B23" s="160" t="s">
        <v>504</v>
      </c>
      <c r="C23" s="176">
        <v>1000</v>
      </c>
      <c r="D23" s="161" t="s">
        <v>437</v>
      </c>
      <c r="E23" s="162">
        <v>2</v>
      </c>
      <c r="F23" s="162" t="s">
        <v>438</v>
      </c>
      <c r="G23" s="163" t="s">
        <v>503</v>
      </c>
      <c r="H23" s="152" t="s">
        <v>505</v>
      </c>
      <c r="I23" s="152" t="s">
        <v>506</v>
      </c>
      <c r="J23" s="164" t="s">
        <v>271</v>
      </c>
      <c r="K23" s="164" t="s">
        <v>271</v>
      </c>
      <c r="L23" s="164" t="s">
        <v>271</v>
      </c>
      <c r="M23" s="164" t="s">
        <v>271</v>
      </c>
      <c r="N23" s="164" t="s">
        <v>271</v>
      </c>
      <c r="O23" s="164" t="s">
        <v>271</v>
      </c>
      <c r="P23" s="164" t="s">
        <v>271</v>
      </c>
      <c r="Q23" s="164" t="s">
        <v>271</v>
      </c>
      <c r="R23" s="164" t="s">
        <v>271</v>
      </c>
      <c r="S23" s="164" t="s">
        <v>271</v>
      </c>
      <c r="T23" s="164" t="s">
        <v>271</v>
      </c>
      <c r="U23" s="164" t="s">
        <v>271</v>
      </c>
      <c r="V23" s="164"/>
      <c r="W23" s="164"/>
      <c r="X23" s="164" t="s">
        <v>271</v>
      </c>
      <c r="Y23" s="164" t="s">
        <v>271</v>
      </c>
      <c r="Z23" s="164" t="s">
        <v>271</v>
      </c>
      <c r="AA23" s="164"/>
      <c r="AB23" s="164" t="s">
        <v>271</v>
      </c>
    </row>
    <row r="24" spans="1:28" ht="15" customHeight="1">
      <c r="A24" s="176" t="s">
        <v>507</v>
      </c>
      <c r="B24" s="160" t="s">
        <v>508</v>
      </c>
      <c r="C24" s="176">
        <v>1000</v>
      </c>
      <c r="D24" s="161" t="s">
        <v>437</v>
      </c>
      <c r="E24" s="162">
        <v>2</v>
      </c>
      <c r="F24" s="162" t="s">
        <v>438</v>
      </c>
      <c r="G24" s="163" t="s">
        <v>507</v>
      </c>
      <c r="H24" s="152" t="s">
        <v>509</v>
      </c>
      <c r="I24" s="152" t="s">
        <v>510</v>
      </c>
      <c r="J24" s="164" t="s">
        <v>271</v>
      </c>
      <c r="K24" s="164" t="s">
        <v>271</v>
      </c>
      <c r="L24" s="164" t="s">
        <v>271</v>
      </c>
      <c r="M24" s="164" t="s">
        <v>271</v>
      </c>
      <c r="N24" s="164" t="s">
        <v>271</v>
      </c>
      <c r="O24" s="164" t="s">
        <v>271</v>
      </c>
      <c r="P24" s="164" t="s">
        <v>271</v>
      </c>
      <c r="Q24" s="164" t="s">
        <v>271</v>
      </c>
      <c r="R24" s="164" t="s">
        <v>271</v>
      </c>
      <c r="S24" s="164" t="s">
        <v>271</v>
      </c>
      <c r="T24" s="164" t="s">
        <v>271</v>
      </c>
      <c r="U24" s="164" t="s">
        <v>271</v>
      </c>
      <c r="V24" s="164"/>
      <c r="W24" s="164"/>
      <c r="X24" s="164" t="s">
        <v>271</v>
      </c>
      <c r="Y24" s="164" t="s">
        <v>271</v>
      </c>
      <c r="Z24" s="164" t="s">
        <v>271</v>
      </c>
      <c r="AA24" s="164"/>
      <c r="AB24" s="164" t="s">
        <v>271</v>
      </c>
    </row>
    <row r="25" spans="1:28" ht="31.5">
      <c r="A25" s="176" t="s">
        <v>511</v>
      </c>
      <c r="B25" s="160" t="s">
        <v>512</v>
      </c>
      <c r="C25" s="176">
        <v>1000</v>
      </c>
      <c r="D25" s="161" t="s">
        <v>437</v>
      </c>
      <c r="E25" s="162">
        <v>2</v>
      </c>
      <c r="F25" s="162" t="s">
        <v>438</v>
      </c>
      <c r="G25" s="163" t="s">
        <v>511</v>
      </c>
      <c r="H25" s="152" t="s">
        <v>513</v>
      </c>
      <c r="I25" s="152" t="s">
        <v>514</v>
      </c>
      <c r="J25" s="164" t="s">
        <v>271</v>
      </c>
      <c r="K25" s="164" t="s">
        <v>271</v>
      </c>
      <c r="L25" s="164" t="s">
        <v>271</v>
      </c>
      <c r="M25" s="164" t="s">
        <v>271</v>
      </c>
      <c r="N25" s="164" t="s">
        <v>271</v>
      </c>
      <c r="O25" s="164" t="s">
        <v>271</v>
      </c>
      <c r="P25" s="164" t="s">
        <v>271</v>
      </c>
      <c r="Q25" s="164" t="s">
        <v>271</v>
      </c>
      <c r="R25" s="164" t="s">
        <v>271</v>
      </c>
      <c r="S25" s="164" t="s">
        <v>271</v>
      </c>
      <c r="T25" s="164" t="s">
        <v>271</v>
      </c>
      <c r="U25" s="164" t="s">
        <v>271</v>
      </c>
      <c r="V25" s="164"/>
      <c r="W25" s="164"/>
      <c r="X25" s="164" t="s">
        <v>271</v>
      </c>
      <c r="Y25" s="164" t="s">
        <v>271</v>
      </c>
      <c r="Z25" s="164" t="s">
        <v>271</v>
      </c>
      <c r="AA25" s="164"/>
      <c r="AB25" s="164" t="s">
        <v>271</v>
      </c>
    </row>
    <row r="26" spans="1:28" ht="31.5">
      <c r="A26" s="176" t="s">
        <v>515</v>
      </c>
      <c r="B26" s="160" t="s">
        <v>516</v>
      </c>
      <c r="C26" s="176">
        <v>1000</v>
      </c>
      <c r="D26" s="161" t="s">
        <v>437</v>
      </c>
      <c r="E26" s="162">
        <v>2</v>
      </c>
      <c r="F26" s="162" t="s">
        <v>438</v>
      </c>
      <c r="G26" s="163" t="s">
        <v>515</v>
      </c>
      <c r="H26" s="152" t="s">
        <v>517</v>
      </c>
      <c r="I26" s="152" t="s">
        <v>518</v>
      </c>
      <c r="J26" s="164" t="s">
        <v>271</v>
      </c>
      <c r="K26" s="164" t="s">
        <v>271</v>
      </c>
      <c r="L26" s="164" t="s">
        <v>271</v>
      </c>
      <c r="M26" s="164" t="s">
        <v>271</v>
      </c>
      <c r="N26" s="164" t="s">
        <v>271</v>
      </c>
      <c r="O26" s="164" t="s">
        <v>271</v>
      </c>
      <c r="P26" s="164" t="s">
        <v>271</v>
      </c>
      <c r="Q26" s="164" t="s">
        <v>271</v>
      </c>
      <c r="R26" s="164" t="s">
        <v>271</v>
      </c>
      <c r="S26" s="164" t="s">
        <v>271</v>
      </c>
      <c r="T26" s="164" t="s">
        <v>271</v>
      </c>
      <c r="U26" s="164" t="s">
        <v>271</v>
      </c>
      <c r="V26" s="164"/>
      <c r="W26" s="164"/>
      <c r="X26" s="164" t="s">
        <v>271</v>
      </c>
      <c r="Y26" s="164" t="s">
        <v>271</v>
      </c>
      <c r="Z26" s="164" t="s">
        <v>271</v>
      </c>
      <c r="AA26" s="164"/>
      <c r="AB26" s="164" t="s">
        <v>271</v>
      </c>
    </row>
    <row r="27" spans="1:28" ht="31.5">
      <c r="A27" s="176" t="s">
        <v>519</v>
      </c>
      <c r="B27" s="160" t="s">
        <v>520</v>
      </c>
      <c r="C27" s="176">
        <v>1000</v>
      </c>
      <c r="D27" s="161" t="s">
        <v>437</v>
      </c>
      <c r="E27" s="162">
        <v>2</v>
      </c>
      <c r="F27" s="162" t="s">
        <v>438</v>
      </c>
      <c r="G27" s="163" t="s">
        <v>519</v>
      </c>
      <c r="H27" s="152" t="s">
        <v>521</v>
      </c>
      <c r="I27" s="152" t="s">
        <v>522</v>
      </c>
      <c r="J27" s="164" t="s">
        <v>271</v>
      </c>
      <c r="K27" s="164" t="s">
        <v>271</v>
      </c>
      <c r="L27" s="164" t="s">
        <v>271</v>
      </c>
      <c r="M27" s="164" t="s">
        <v>271</v>
      </c>
      <c r="N27" s="164" t="s">
        <v>271</v>
      </c>
      <c r="O27" s="164" t="s">
        <v>271</v>
      </c>
      <c r="P27" s="164" t="s">
        <v>271</v>
      </c>
      <c r="Q27" s="164" t="s">
        <v>271</v>
      </c>
      <c r="R27" s="164" t="s">
        <v>271</v>
      </c>
      <c r="S27" s="164" t="s">
        <v>271</v>
      </c>
      <c r="T27" s="164" t="s">
        <v>271</v>
      </c>
      <c r="U27" s="164" t="s">
        <v>271</v>
      </c>
      <c r="V27" s="164"/>
      <c r="W27" s="164"/>
      <c r="X27" s="164" t="s">
        <v>271</v>
      </c>
      <c r="Y27" s="164" t="s">
        <v>271</v>
      </c>
      <c r="Z27" s="164" t="s">
        <v>271</v>
      </c>
      <c r="AA27" s="164"/>
      <c r="AB27" s="164" t="s">
        <v>271</v>
      </c>
    </row>
    <row r="28" spans="1:28" ht="15.75">
      <c r="A28" s="231" t="s">
        <v>523</v>
      </c>
      <c r="B28" s="232"/>
      <c r="C28" s="232"/>
      <c r="D28" s="232"/>
      <c r="E28" s="232"/>
      <c r="F28" s="232"/>
      <c r="G28" s="185"/>
      <c r="H28" s="232"/>
      <c r="I28" s="232"/>
      <c r="J28" s="232"/>
      <c r="K28" s="232"/>
      <c r="L28" s="232"/>
      <c r="M28" s="232"/>
      <c r="N28" s="232"/>
      <c r="O28" s="232"/>
      <c r="P28" s="232"/>
      <c r="Q28" s="232"/>
      <c r="R28" s="232"/>
      <c r="S28" s="232"/>
      <c r="T28" s="232"/>
      <c r="U28" s="232"/>
      <c r="V28" s="232"/>
      <c r="W28" s="232"/>
      <c r="X28" s="232"/>
      <c r="Y28" s="232"/>
      <c r="Z28" s="232"/>
      <c r="AA28" s="232"/>
      <c r="AB28" s="232"/>
    </row>
    <row r="29" spans="1:28" ht="31.5">
      <c r="A29" s="176" t="s">
        <v>524</v>
      </c>
      <c r="B29" s="160" t="s">
        <v>525</v>
      </c>
      <c r="C29" s="176">
        <v>1000</v>
      </c>
      <c r="D29" s="161" t="s">
        <v>437</v>
      </c>
      <c r="E29" s="162">
        <v>2</v>
      </c>
      <c r="F29" s="162" t="s">
        <v>438</v>
      </c>
      <c r="G29" s="163" t="s">
        <v>524</v>
      </c>
      <c r="H29" s="72" t="s">
        <v>526</v>
      </c>
      <c r="I29" s="72" t="s">
        <v>527</v>
      </c>
      <c r="J29" s="164" t="s">
        <v>271</v>
      </c>
      <c r="K29" s="164" t="s">
        <v>271</v>
      </c>
      <c r="L29" s="164" t="s">
        <v>271</v>
      </c>
      <c r="M29" s="164" t="s">
        <v>271</v>
      </c>
      <c r="N29" s="164" t="s">
        <v>271</v>
      </c>
      <c r="O29" s="164" t="s">
        <v>271</v>
      </c>
      <c r="P29" s="164" t="s">
        <v>271</v>
      </c>
      <c r="Q29" s="164" t="s">
        <v>271</v>
      </c>
      <c r="R29" s="164" t="s">
        <v>271</v>
      </c>
      <c r="S29" s="164" t="s">
        <v>271</v>
      </c>
      <c r="T29" s="164" t="s">
        <v>271</v>
      </c>
      <c r="U29" s="164" t="s">
        <v>271</v>
      </c>
      <c r="V29" s="164"/>
      <c r="W29" s="164"/>
      <c r="X29" s="164" t="s">
        <v>271</v>
      </c>
      <c r="Y29" s="164" t="s">
        <v>271</v>
      </c>
      <c r="Z29" s="164" t="s">
        <v>271</v>
      </c>
      <c r="AA29" s="164"/>
      <c r="AB29" s="164" t="s">
        <v>271</v>
      </c>
    </row>
    <row r="30" spans="1:28" ht="31.5">
      <c r="A30" s="176" t="s">
        <v>528</v>
      </c>
      <c r="B30" s="160" t="s">
        <v>529</v>
      </c>
      <c r="C30" s="176">
        <v>1000</v>
      </c>
      <c r="D30" s="161" t="s">
        <v>437</v>
      </c>
      <c r="E30" s="162">
        <v>2</v>
      </c>
      <c r="F30" s="162" t="s">
        <v>438</v>
      </c>
      <c r="G30" s="163" t="s">
        <v>528</v>
      </c>
      <c r="H30" s="72" t="s">
        <v>530</v>
      </c>
      <c r="I30" s="72" t="s">
        <v>531</v>
      </c>
      <c r="J30" s="164" t="s">
        <v>271</v>
      </c>
      <c r="K30" s="164" t="s">
        <v>271</v>
      </c>
      <c r="L30" s="164" t="s">
        <v>271</v>
      </c>
      <c r="M30" s="164" t="s">
        <v>271</v>
      </c>
      <c r="N30" s="164" t="s">
        <v>271</v>
      </c>
      <c r="O30" s="164" t="s">
        <v>271</v>
      </c>
      <c r="P30" s="164" t="s">
        <v>271</v>
      </c>
      <c r="Q30" s="164" t="s">
        <v>271</v>
      </c>
      <c r="R30" s="164" t="s">
        <v>271</v>
      </c>
      <c r="S30" s="164" t="s">
        <v>271</v>
      </c>
      <c r="T30" s="164" t="s">
        <v>271</v>
      </c>
      <c r="U30" s="164" t="s">
        <v>271</v>
      </c>
      <c r="V30" s="164"/>
      <c r="W30" s="164"/>
      <c r="X30" s="164" t="s">
        <v>271</v>
      </c>
      <c r="Y30" s="164" t="s">
        <v>271</v>
      </c>
      <c r="Z30" s="164" t="s">
        <v>271</v>
      </c>
      <c r="AA30" s="164"/>
      <c r="AB30" s="164" t="s">
        <v>271</v>
      </c>
    </row>
    <row r="31" spans="1:28" ht="31.5">
      <c r="A31" s="176" t="s">
        <v>532</v>
      </c>
      <c r="B31" s="160" t="s">
        <v>533</v>
      </c>
      <c r="C31" s="176">
        <v>1000</v>
      </c>
      <c r="D31" s="161" t="s">
        <v>437</v>
      </c>
      <c r="E31" s="162">
        <v>2</v>
      </c>
      <c r="F31" s="162" t="s">
        <v>438</v>
      </c>
      <c r="G31" s="163" t="s">
        <v>532</v>
      </c>
      <c r="H31" s="72" t="s">
        <v>534</v>
      </c>
      <c r="I31" s="72" t="s">
        <v>535</v>
      </c>
      <c r="J31" s="164" t="s">
        <v>271</v>
      </c>
      <c r="K31" s="164" t="s">
        <v>271</v>
      </c>
      <c r="L31" s="164" t="s">
        <v>271</v>
      </c>
      <c r="M31" s="164" t="s">
        <v>271</v>
      </c>
      <c r="N31" s="164" t="s">
        <v>271</v>
      </c>
      <c r="O31" s="164" t="s">
        <v>271</v>
      </c>
      <c r="P31" s="164" t="s">
        <v>271</v>
      </c>
      <c r="Q31" s="164" t="s">
        <v>271</v>
      </c>
      <c r="R31" s="164" t="s">
        <v>271</v>
      </c>
      <c r="S31" s="164" t="s">
        <v>271</v>
      </c>
      <c r="T31" s="164" t="s">
        <v>271</v>
      </c>
      <c r="U31" s="164" t="s">
        <v>271</v>
      </c>
      <c r="V31" s="177" t="s">
        <v>144</v>
      </c>
      <c r="W31" s="164"/>
      <c r="X31" s="164" t="s">
        <v>271</v>
      </c>
      <c r="Y31" s="164" t="s">
        <v>271</v>
      </c>
      <c r="Z31" s="164" t="s">
        <v>271</v>
      </c>
      <c r="AA31" s="164"/>
      <c r="AB31" s="164" t="s">
        <v>271</v>
      </c>
    </row>
    <row r="32" spans="1:28" ht="31.5">
      <c r="A32" s="176" t="s">
        <v>537</v>
      </c>
      <c r="B32" s="160" t="s">
        <v>538</v>
      </c>
      <c r="C32" s="176">
        <v>1000</v>
      </c>
      <c r="D32" s="161" t="s">
        <v>437</v>
      </c>
      <c r="E32" s="162">
        <v>2</v>
      </c>
      <c r="F32" s="162" t="s">
        <v>438</v>
      </c>
      <c r="G32" s="163" t="s">
        <v>537</v>
      </c>
      <c r="H32" s="72" t="s">
        <v>539</v>
      </c>
      <c r="I32" s="72" t="s">
        <v>540</v>
      </c>
      <c r="J32" s="164" t="s">
        <v>271</v>
      </c>
      <c r="K32" s="164" t="s">
        <v>271</v>
      </c>
      <c r="L32" s="164" t="s">
        <v>271</v>
      </c>
      <c r="M32" s="164" t="s">
        <v>271</v>
      </c>
      <c r="N32" s="164" t="s">
        <v>271</v>
      </c>
      <c r="O32" s="164" t="s">
        <v>271</v>
      </c>
      <c r="P32" s="164" t="s">
        <v>271</v>
      </c>
      <c r="Q32" s="164" t="s">
        <v>271</v>
      </c>
      <c r="R32" s="164" t="s">
        <v>271</v>
      </c>
      <c r="S32" s="164" t="s">
        <v>271</v>
      </c>
      <c r="T32" s="164" t="s">
        <v>271</v>
      </c>
      <c r="U32" s="164" t="s">
        <v>271</v>
      </c>
      <c r="V32" s="164"/>
      <c r="W32" s="164"/>
      <c r="X32" s="164" t="s">
        <v>271</v>
      </c>
      <c r="Y32" s="164" t="s">
        <v>271</v>
      </c>
      <c r="Z32" s="164" t="s">
        <v>271</v>
      </c>
      <c r="AA32" s="164"/>
      <c r="AB32" s="164" t="s">
        <v>271</v>
      </c>
    </row>
    <row r="33" spans="1:28" ht="31.5">
      <c r="A33" s="176" t="s">
        <v>541</v>
      </c>
      <c r="B33" s="160" t="s">
        <v>542</v>
      </c>
      <c r="C33" s="176">
        <v>1000</v>
      </c>
      <c r="D33" s="161" t="s">
        <v>437</v>
      </c>
      <c r="E33" s="162">
        <v>2</v>
      </c>
      <c r="F33" s="162" t="s">
        <v>438</v>
      </c>
      <c r="G33" s="163" t="s">
        <v>541</v>
      </c>
      <c r="H33" s="72" t="s">
        <v>543</v>
      </c>
      <c r="I33" s="72" t="s">
        <v>544</v>
      </c>
      <c r="J33" s="164" t="s">
        <v>271</v>
      </c>
      <c r="K33" s="164" t="s">
        <v>271</v>
      </c>
      <c r="L33" s="164" t="s">
        <v>271</v>
      </c>
      <c r="M33" s="164" t="s">
        <v>271</v>
      </c>
      <c r="N33" s="164" t="s">
        <v>271</v>
      </c>
      <c r="O33" s="164" t="s">
        <v>271</v>
      </c>
      <c r="P33" s="164" t="s">
        <v>271</v>
      </c>
      <c r="Q33" s="164" t="s">
        <v>271</v>
      </c>
      <c r="R33" s="164" t="s">
        <v>271</v>
      </c>
      <c r="S33" s="164" t="s">
        <v>271</v>
      </c>
      <c r="T33" s="164" t="s">
        <v>271</v>
      </c>
      <c r="U33" s="164" t="s">
        <v>271</v>
      </c>
      <c r="V33" s="164"/>
      <c r="W33" s="164"/>
      <c r="X33" s="164" t="s">
        <v>271</v>
      </c>
      <c r="Y33" s="164" t="s">
        <v>271</v>
      </c>
      <c r="Z33" s="164" t="s">
        <v>271</v>
      </c>
      <c r="AA33" s="164"/>
      <c r="AB33" s="164" t="s">
        <v>271</v>
      </c>
    </row>
    <row r="34" spans="1:28" ht="31.5">
      <c r="A34" s="176" t="s">
        <v>545</v>
      </c>
      <c r="B34" s="160" t="s">
        <v>546</v>
      </c>
      <c r="C34" s="176">
        <v>1000</v>
      </c>
      <c r="D34" s="161" t="s">
        <v>437</v>
      </c>
      <c r="E34" s="162">
        <v>2</v>
      </c>
      <c r="F34" s="162" t="s">
        <v>438</v>
      </c>
      <c r="G34" s="163" t="s">
        <v>545</v>
      </c>
      <c r="H34" s="72" t="s">
        <v>547</v>
      </c>
      <c r="I34" s="72" t="s">
        <v>548</v>
      </c>
      <c r="J34" s="164" t="s">
        <v>271</v>
      </c>
      <c r="K34" s="164" t="s">
        <v>271</v>
      </c>
      <c r="L34" s="164" t="s">
        <v>271</v>
      </c>
      <c r="M34" s="164" t="s">
        <v>271</v>
      </c>
      <c r="N34" s="164" t="s">
        <v>271</v>
      </c>
      <c r="O34" s="164" t="s">
        <v>271</v>
      </c>
      <c r="P34" s="164" t="s">
        <v>271</v>
      </c>
      <c r="Q34" s="164" t="s">
        <v>271</v>
      </c>
      <c r="R34" s="164" t="s">
        <v>271</v>
      </c>
      <c r="S34" s="164" t="s">
        <v>271</v>
      </c>
      <c r="T34" s="164" t="s">
        <v>271</v>
      </c>
      <c r="U34" s="164" t="s">
        <v>271</v>
      </c>
      <c r="V34" s="164"/>
      <c r="W34" s="164"/>
      <c r="X34" s="164" t="s">
        <v>271</v>
      </c>
      <c r="Y34" s="164" t="s">
        <v>271</v>
      </c>
      <c r="Z34" s="164" t="s">
        <v>271</v>
      </c>
      <c r="AA34" s="164"/>
      <c r="AB34" s="164" t="s">
        <v>271</v>
      </c>
    </row>
    <row r="41" spans="1:28">
      <c r="F41" s="178"/>
    </row>
    <row r="42" spans="1:28">
      <c r="F42" s="178"/>
    </row>
    <row r="43" spans="1:28">
      <c r="F43" s="178"/>
    </row>
    <row r="44" spans="1:28">
      <c r="F44" s="178"/>
    </row>
    <row r="45" spans="1:28">
      <c r="F45" s="178"/>
    </row>
  </sheetData>
  <mergeCells count="33">
    <mergeCell ref="A6:I6"/>
    <mergeCell ref="A9:A10"/>
    <mergeCell ref="B9:B10"/>
    <mergeCell ref="A11:A12"/>
    <mergeCell ref="B11:B12"/>
    <mergeCell ref="W2:W3"/>
    <mergeCell ref="X2:Y2"/>
    <mergeCell ref="Z2:Z3"/>
    <mergeCell ref="AA2:AA3"/>
    <mergeCell ref="AB2:AB3"/>
    <mergeCell ref="A4:I4"/>
    <mergeCell ref="Q2:Q3"/>
    <mergeCell ref="R2:R3"/>
    <mergeCell ref="S2:S3"/>
    <mergeCell ref="T2:T3"/>
    <mergeCell ref="E2:E3"/>
    <mergeCell ref="F2:F3"/>
    <mergeCell ref="G2:G3"/>
    <mergeCell ref="H2:H3"/>
    <mergeCell ref="I2:I3"/>
    <mergeCell ref="J2:J3"/>
    <mergeCell ref="A2:A3"/>
    <mergeCell ref="B2:B3"/>
    <mergeCell ref="C2:C3"/>
    <mergeCell ref="D2:D3"/>
    <mergeCell ref="U2:U3"/>
    <mergeCell ref="V2:V3"/>
    <mergeCell ref="K2:K3"/>
    <mergeCell ref="L2:L3"/>
    <mergeCell ref="M2:M3"/>
    <mergeCell ref="N2:N3"/>
    <mergeCell ref="O2:O3"/>
    <mergeCell ref="P2:P3"/>
  </mergeCells>
  <phoneticPr fontId="3"/>
  <conditionalFormatting sqref="A4">
    <cfRule type="expression" dxfId="465" priority="70">
      <formula>#REF!="×"</formula>
    </cfRule>
  </conditionalFormatting>
  <conditionalFormatting sqref="A6">
    <cfRule type="expression" dxfId="464" priority="67">
      <formula>#REF!="×"</formula>
    </cfRule>
  </conditionalFormatting>
  <conditionalFormatting sqref="A7:B9 C29:C34">
    <cfRule type="expression" dxfId="463" priority="63">
      <formula>#REF!="×"</formula>
    </cfRule>
    <cfRule type="expression" dxfId="462" priority="64">
      <formula>#REF!="×"</formula>
    </cfRule>
  </conditionalFormatting>
  <conditionalFormatting sqref="A5:C5 A11:B11 A13:B15">
    <cfRule type="expression" dxfId="461" priority="65">
      <formula>#REF!="×"</formula>
    </cfRule>
    <cfRule type="expression" dxfId="460" priority="66">
      <formula>#REF!="×"</formula>
    </cfRule>
  </conditionalFormatting>
  <conditionalFormatting sqref="B29:B34">
    <cfRule type="expression" dxfId="459" priority="49">
      <formula>#REF!="×"</formula>
    </cfRule>
    <cfRule type="expression" dxfId="458" priority="50">
      <formula>#REF!="×"</formula>
    </cfRule>
  </conditionalFormatting>
  <conditionalFormatting sqref="B17:C19">
    <cfRule type="expression" dxfId="457" priority="47">
      <formula>#REF!="×"</formula>
    </cfRule>
    <cfRule type="expression" dxfId="456" priority="48">
      <formula>#REF!="×"</formula>
    </cfRule>
  </conditionalFormatting>
  <conditionalFormatting sqref="B19:C19">
    <cfRule type="expression" dxfId="455" priority="43">
      <formula>#REF!="×"</formula>
    </cfRule>
    <cfRule type="expression" dxfId="454" priority="44">
      <formula>#REF!="×"</formula>
    </cfRule>
  </conditionalFormatting>
  <conditionalFormatting sqref="B21:C27">
    <cfRule type="expression" dxfId="453" priority="45">
      <formula>#REF!="×"</formula>
    </cfRule>
    <cfRule type="expression" dxfId="452" priority="46">
      <formula>#REF!="×"</formula>
    </cfRule>
  </conditionalFormatting>
  <conditionalFormatting sqref="C7:C15">
    <cfRule type="expression" dxfId="451" priority="37">
      <formula>#REF!="×"</formula>
    </cfRule>
    <cfRule type="expression" dxfId="450" priority="38">
      <formula>#REF!="×"</formula>
    </cfRule>
  </conditionalFormatting>
  <conditionalFormatting sqref="E17:E19">
    <cfRule type="expression" dxfId="449" priority="33">
      <formula>#REF!="×"</formula>
    </cfRule>
    <cfRule type="expression" dxfId="448" priority="34">
      <formula>#REF!="×"</formula>
    </cfRule>
  </conditionalFormatting>
  <conditionalFormatting sqref="E21:G27">
    <cfRule type="expression" dxfId="447" priority="3">
      <formula>#REF!="×"</formula>
    </cfRule>
    <cfRule type="expression" dxfId="446" priority="4">
      <formula>#REF!="×"</formula>
    </cfRule>
  </conditionalFormatting>
  <conditionalFormatting sqref="E29:G34">
    <cfRule type="expression" dxfId="445" priority="1">
      <formula>#REF!="×"</formula>
    </cfRule>
    <cfRule type="expression" dxfId="444" priority="2">
      <formula>#REF!="×"</formula>
    </cfRule>
  </conditionalFormatting>
  <conditionalFormatting sqref="E5:I5">
    <cfRule type="expression" dxfId="443" priority="68">
      <formula>#REF!="×"</formula>
    </cfRule>
    <cfRule type="expression" dxfId="442" priority="69">
      <formula>#REF!="×"</formula>
    </cfRule>
  </conditionalFormatting>
  <conditionalFormatting sqref="E7:I15">
    <cfRule type="expression" dxfId="441" priority="7">
      <formula>#REF!="×"</formula>
    </cfRule>
    <cfRule type="expression" dxfId="440" priority="8">
      <formula>#REF!="×"</formula>
    </cfRule>
  </conditionalFormatting>
  <conditionalFormatting sqref="F17 E19:G19">
    <cfRule type="expression" dxfId="439" priority="5">
      <formula>#REF!="×"</formula>
    </cfRule>
    <cfRule type="expression" dxfId="438" priority="6">
      <formula>#REF!="×"</formula>
    </cfRule>
  </conditionalFormatting>
  <conditionalFormatting sqref="G17:G19">
    <cfRule type="expression" dxfId="437" priority="61">
      <formula>#REF!="×"</formula>
    </cfRule>
    <cfRule type="expression" dxfId="436" priority="62">
      <formula>#REF!="×"</formula>
    </cfRule>
  </conditionalFormatting>
  <conditionalFormatting sqref="V31">
    <cfRule type="expression" dxfId="435" priority="39">
      <formula>#REF!="×"</formula>
    </cfRule>
    <cfRule type="expression" dxfId="434" priority="40">
      <formula>#REF!="×"</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4F4B0C78-9D5F-4EB3-A5AF-41966F2AA79E}">
          <x14:formula1>
            <xm:f>'ICH-JP CV Dropdown list'!$S$5:$S$9</xm:f>
          </x14:formula1>
          <xm:sqref>D5 D7:D15 D17 D19 D21:D27 D29:D34</xm:sqref>
        </x14:dataValidation>
        <x14:dataValidation type="list" allowBlank="1" showInputMessage="1" showErrorMessage="1" xr:uid="{8D903161-4B09-42F3-B4A8-FF4EA9AC45BB}">
          <x14:formula1>
            <xm:f>'ICH-JP CV Dropdown list'!$Q$5:$Q$10</xm:f>
          </x14:formula1>
          <xm:sqref>F5 F7:F15 F17 F19 F21:F27 F29:F34</xm:sqref>
        </x14:dataValidation>
        <x14:dataValidation type="list" allowBlank="1" showInputMessage="1" showErrorMessage="1" xr:uid="{8B283801-8E6E-4B39-BFE0-5A497E718935}">
          <x14:formula1>
            <xm:f>'User-Defined KW Dropdown List'!$C$13:$J$13</xm:f>
          </x14:formula1>
          <xm:sqref>J8</xm:sqref>
        </x14:dataValidation>
        <x14:dataValidation type="list" allowBlank="1" showInputMessage="1" showErrorMessage="1" xr:uid="{B4DE9B82-BB2F-476E-BEDB-1EF3178057A5}">
          <x14:formula1>
            <xm:f>'User-Defined KW Dropdown List'!$C$14:$J$14</xm:f>
          </x14:formula1>
          <xm:sqref>K8</xm:sqref>
        </x14:dataValidation>
        <x14:dataValidation type="list" allowBlank="1" showInputMessage="1" showErrorMessage="1" xr:uid="{E219C76A-3FA0-4961-9E53-3C7FB3D01904}">
          <x14:formula1>
            <xm:f>'User-Defined KW Dropdown List'!$C$15:$J$15</xm:f>
          </x14:formula1>
          <xm:sqref>L9:L10</xm:sqref>
        </x14:dataValidation>
        <x14:dataValidation type="list" allowBlank="1" showInputMessage="1" showErrorMessage="1" xr:uid="{13F3FD50-0453-4170-9092-FA449C893005}">
          <x14:formula1>
            <xm:f>'User-Defined KW Dropdown List'!$C$16:$J$16</xm:f>
          </x14:formula1>
          <xm:sqref>M9:M10</xm:sqref>
        </x14:dataValidation>
        <x14:dataValidation type="list" allowBlank="1" showInputMessage="1" showErrorMessage="1" xr:uid="{296B12CA-5993-489D-8A86-312E2F0416A3}">
          <x14:formula1>
            <xm:f>'User-Defined KW Dropdown List'!$C$22:$J$22</xm:f>
          </x14:formula1>
          <xm:sqref>O11:O12</xm:sqref>
        </x14:dataValidation>
        <x14:dataValidation type="list" allowBlank="1" showInputMessage="1" showErrorMessage="1" xr:uid="{FC4D21D1-B2FA-4FFC-8607-A61D21A5DF81}">
          <x14:formula1>
            <xm:f>'User-Defined KW Dropdown List'!$C$23:$J$23</xm:f>
          </x14:formula1>
          <xm:sqref>P13</xm:sqref>
        </x14:dataValidation>
        <x14:dataValidation type="list" allowBlank="1" showInputMessage="1" showErrorMessage="1" xr:uid="{7B423D37-24E1-449C-B7D5-9A724D01D418}">
          <x14:formula1>
            <xm:f>'User-Defined KW Dropdown List'!$C$12:$J$12</xm:f>
          </x14:formula1>
          <xm:sqref>V31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E555E-BB6C-4A3D-B409-05B8AFBF660C}">
  <dimension ref="A1:U128"/>
  <sheetViews>
    <sheetView zoomScale="70" zoomScaleNormal="70" workbookViewId="0">
      <pane xSplit="4" ySplit="5" topLeftCell="E6" activePane="bottomRight" state="frozen"/>
      <selection pane="topRight" activeCell="I21" sqref="I21"/>
      <selection pane="bottomLeft" activeCell="I21" sqref="I21"/>
      <selection pane="bottomRight"/>
    </sheetView>
  </sheetViews>
  <sheetFormatPr defaultRowHeight="11.25"/>
  <cols>
    <col min="1" max="1" width="12.25" style="16" customWidth="1"/>
    <col min="2" max="2" width="13" style="178" customWidth="1"/>
    <col min="3" max="3" width="9.25" style="16" customWidth="1"/>
    <col min="4" max="4" width="5.875" style="16" bestFit="1" customWidth="1"/>
    <col min="5" max="5" width="5.25" style="16" customWidth="1"/>
    <col min="6" max="6" width="6.75" style="16" customWidth="1"/>
    <col min="7" max="7" width="10.5" style="373" customWidth="1"/>
    <col min="8" max="8" width="55.625" style="373" customWidth="1"/>
    <col min="9" max="9" width="37" style="178" customWidth="1"/>
    <col min="10" max="10" width="18.625" style="16" customWidth="1"/>
    <col min="11" max="11" width="18.125" style="16" customWidth="1"/>
    <col min="12" max="12" width="20.25" style="16" customWidth="1"/>
    <col min="13" max="14" width="9.25" style="16" customWidth="1"/>
    <col min="15" max="15" width="12.25" style="16" customWidth="1"/>
    <col min="16" max="16" width="20.125" style="16" customWidth="1"/>
    <col min="17" max="17" width="10.625" style="16" customWidth="1"/>
    <col min="18" max="18" width="15.125" style="16" customWidth="1"/>
    <col min="19" max="248" width="8.625" style="16"/>
    <col min="249" max="249" width="10.875" style="16" customWidth="1"/>
    <col min="250" max="250" width="43" style="16" customWidth="1"/>
    <col min="251" max="251" width="37.5" style="16" bestFit="1" customWidth="1"/>
    <col min="252" max="252" width="8.5" style="16" bestFit="1" customWidth="1"/>
    <col min="253" max="253" width="9.5" style="16" customWidth="1"/>
    <col min="254" max="254" width="8.5" style="16" bestFit="1" customWidth="1"/>
    <col min="255" max="255" width="9" style="16" customWidth="1"/>
    <col min="256" max="504" width="8.625" style="16"/>
    <col min="505" max="505" width="10.875" style="16" customWidth="1"/>
    <col min="506" max="506" width="43" style="16" customWidth="1"/>
    <col min="507" max="507" width="37.5" style="16" bestFit="1" customWidth="1"/>
    <col min="508" max="508" width="8.5" style="16" bestFit="1" customWidth="1"/>
    <col min="509" max="509" width="9.5" style="16" customWidth="1"/>
    <col min="510" max="510" width="8.5" style="16" bestFit="1" customWidth="1"/>
    <col min="511" max="511" width="9" style="16" customWidth="1"/>
    <col min="512" max="760" width="8.625" style="16"/>
    <col min="761" max="761" width="10.875" style="16" customWidth="1"/>
    <col min="762" max="762" width="43" style="16" customWidth="1"/>
    <col min="763" max="763" width="37.5" style="16" bestFit="1" customWidth="1"/>
    <col min="764" max="764" width="8.5" style="16" bestFit="1" customWidth="1"/>
    <col min="765" max="765" width="9.5" style="16" customWidth="1"/>
    <col min="766" max="766" width="8.5" style="16" bestFit="1" customWidth="1"/>
    <col min="767" max="767" width="9" style="16" customWidth="1"/>
    <col min="768" max="1016" width="8.625" style="16"/>
    <col min="1017" max="1017" width="10.875" style="16" customWidth="1"/>
    <col min="1018" max="1018" width="43" style="16" customWidth="1"/>
    <col min="1019" max="1019" width="37.5" style="16" bestFit="1" customWidth="1"/>
    <col min="1020" max="1020" width="8.5" style="16" bestFit="1" customWidth="1"/>
    <col min="1021" max="1021" width="9.5" style="16" customWidth="1"/>
    <col min="1022" max="1022" width="8.5" style="16" bestFit="1" customWidth="1"/>
    <col min="1023" max="1023" width="9" style="16" customWidth="1"/>
    <col min="1024" max="1272" width="8.625" style="16"/>
    <col min="1273" max="1273" width="10.875" style="16" customWidth="1"/>
    <col min="1274" max="1274" width="43" style="16" customWidth="1"/>
    <col min="1275" max="1275" width="37.5" style="16" bestFit="1" customWidth="1"/>
    <col min="1276" max="1276" width="8.5" style="16" bestFit="1" customWidth="1"/>
    <col min="1277" max="1277" width="9.5" style="16" customWidth="1"/>
    <col min="1278" max="1278" width="8.5" style="16" bestFit="1" customWidth="1"/>
    <col min="1279" max="1279" width="9" style="16" customWidth="1"/>
    <col min="1280" max="1528" width="8.625" style="16"/>
    <col min="1529" max="1529" width="10.875" style="16" customWidth="1"/>
    <col min="1530" max="1530" width="43" style="16" customWidth="1"/>
    <col min="1531" max="1531" width="37.5" style="16" bestFit="1" customWidth="1"/>
    <col min="1532" max="1532" width="8.5" style="16" bestFit="1" customWidth="1"/>
    <col min="1533" max="1533" width="9.5" style="16" customWidth="1"/>
    <col min="1534" max="1534" width="8.5" style="16" bestFit="1" customWidth="1"/>
    <col min="1535" max="1535" width="9" style="16" customWidth="1"/>
    <col min="1536" max="1784" width="8.625" style="16"/>
    <col min="1785" max="1785" width="10.875" style="16" customWidth="1"/>
    <col min="1786" max="1786" width="43" style="16" customWidth="1"/>
    <col min="1787" max="1787" width="37.5" style="16" bestFit="1" customWidth="1"/>
    <col min="1788" max="1788" width="8.5" style="16" bestFit="1" customWidth="1"/>
    <col min="1789" max="1789" width="9.5" style="16" customWidth="1"/>
    <col min="1790" max="1790" width="8.5" style="16" bestFit="1" customWidth="1"/>
    <col min="1791" max="1791" width="9" style="16" customWidth="1"/>
    <col min="1792" max="2040" width="8.625" style="16"/>
    <col min="2041" max="2041" width="10.875" style="16" customWidth="1"/>
    <col min="2042" max="2042" width="43" style="16" customWidth="1"/>
    <col min="2043" max="2043" width="37.5" style="16" bestFit="1" customWidth="1"/>
    <col min="2044" max="2044" width="8.5" style="16" bestFit="1" customWidth="1"/>
    <col min="2045" max="2045" width="9.5" style="16" customWidth="1"/>
    <col min="2046" max="2046" width="8.5" style="16" bestFit="1" customWidth="1"/>
    <col min="2047" max="2047" width="9" style="16" customWidth="1"/>
    <col min="2048" max="2296" width="8.625" style="16"/>
    <col min="2297" max="2297" width="10.875" style="16" customWidth="1"/>
    <col min="2298" max="2298" width="43" style="16" customWidth="1"/>
    <col min="2299" max="2299" width="37.5" style="16" bestFit="1" customWidth="1"/>
    <col min="2300" max="2300" width="8.5" style="16" bestFit="1" customWidth="1"/>
    <col min="2301" max="2301" width="9.5" style="16" customWidth="1"/>
    <col min="2302" max="2302" width="8.5" style="16" bestFit="1" customWidth="1"/>
    <col min="2303" max="2303" width="9" style="16" customWidth="1"/>
    <col min="2304" max="2552" width="8.625" style="16"/>
    <col min="2553" max="2553" width="10.875" style="16" customWidth="1"/>
    <col min="2554" max="2554" width="43" style="16" customWidth="1"/>
    <col min="2555" max="2555" width="37.5" style="16" bestFit="1" customWidth="1"/>
    <col min="2556" max="2556" width="8.5" style="16" bestFit="1" customWidth="1"/>
    <col min="2557" max="2557" width="9.5" style="16" customWidth="1"/>
    <col min="2558" max="2558" width="8.5" style="16" bestFit="1" customWidth="1"/>
    <col min="2559" max="2559" width="9" style="16" customWidth="1"/>
    <col min="2560" max="2808" width="8.625" style="16"/>
    <col min="2809" max="2809" width="10.875" style="16" customWidth="1"/>
    <col min="2810" max="2810" width="43" style="16" customWidth="1"/>
    <col min="2811" max="2811" width="37.5" style="16" bestFit="1" customWidth="1"/>
    <col min="2812" max="2812" width="8.5" style="16" bestFit="1" customWidth="1"/>
    <col min="2813" max="2813" width="9.5" style="16" customWidth="1"/>
    <col min="2814" max="2814" width="8.5" style="16" bestFit="1" customWidth="1"/>
    <col min="2815" max="2815" width="9" style="16" customWidth="1"/>
    <col min="2816" max="3064" width="8.625" style="16"/>
    <col min="3065" max="3065" width="10.875" style="16" customWidth="1"/>
    <col min="3066" max="3066" width="43" style="16" customWidth="1"/>
    <col min="3067" max="3067" width="37.5" style="16" bestFit="1" customWidth="1"/>
    <col min="3068" max="3068" width="8.5" style="16" bestFit="1" customWidth="1"/>
    <col min="3069" max="3069" width="9.5" style="16" customWidth="1"/>
    <col min="3070" max="3070" width="8.5" style="16" bestFit="1" customWidth="1"/>
    <col min="3071" max="3071" width="9" style="16" customWidth="1"/>
    <col min="3072" max="3320" width="8.625" style="16"/>
    <col min="3321" max="3321" width="10.875" style="16" customWidth="1"/>
    <col min="3322" max="3322" width="43" style="16" customWidth="1"/>
    <col min="3323" max="3323" width="37.5" style="16" bestFit="1" customWidth="1"/>
    <col min="3324" max="3324" width="8.5" style="16" bestFit="1" customWidth="1"/>
    <col min="3325" max="3325" width="9.5" style="16" customWidth="1"/>
    <col min="3326" max="3326" width="8.5" style="16" bestFit="1" customWidth="1"/>
    <col min="3327" max="3327" width="9" style="16" customWidth="1"/>
    <col min="3328" max="3576" width="8.625" style="16"/>
    <col min="3577" max="3577" width="10.875" style="16" customWidth="1"/>
    <col min="3578" max="3578" width="43" style="16" customWidth="1"/>
    <col min="3579" max="3579" width="37.5" style="16" bestFit="1" customWidth="1"/>
    <col min="3580" max="3580" width="8.5" style="16" bestFit="1" customWidth="1"/>
    <col min="3581" max="3581" width="9.5" style="16" customWidth="1"/>
    <col min="3582" max="3582" width="8.5" style="16" bestFit="1" customWidth="1"/>
    <col min="3583" max="3583" width="9" style="16" customWidth="1"/>
    <col min="3584" max="3832" width="8.625" style="16"/>
    <col min="3833" max="3833" width="10.875" style="16" customWidth="1"/>
    <col min="3834" max="3834" width="43" style="16" customWidth="1"/>
    <col min="3835" max="3835" width="37.5" style="16" bestFit="1" customWidth="1"/>
    <col min="3836" max="3836" width="8.5" style="16" bestFit="1" customWidth="1"/>
    <col min="3837" max="3837" width="9.5" style="16" customWidth="1"/>
    <col min="3838" max="3838" width="8.5" style="16" bestFit="1" customWidth="1"/>
    <col min="3839" max="3839" width="9" style="16" customWidth="1"/>
    <col min="3840" max="4088" width="8.625" style="16"/>
    <col min="4089" max="4089" width="10.875" style="16" customWidth="1"/>
    <col min="4090" max="4090" width="43" style="16" customWidth="1"/>
    <col min="4091" max="4091" width="37.5" style="16" bestFit="1" customWidth="1"/>
    <col min="4092" max="4092" width="8.5" style="16" bestFit="1" customWidth="1"/>
    <col min="4093" max="4093" width="9.5" style="16" customWidth="1"/>
    <col min="4094" max="4094" width="8.5" style="16" bestFit="1" customWidth="1"/>
    <col min="4095" max="4095" width="9" style="16" customWidth="1"/>
    <col min="4096" max="4344" width="8.625" style="16"/>
    <col min="4345" max="4345" width="10.875" style="16" customWidth="1"/>
    <col min="4346" max="4346" width="43" style="16" customWidth="1"/>
    <col min="4347" max="4347" width="37.5" style="16" bestFit="1" customWidth="1"/>
    <col min="4348" max="4348" width="8.5" style="16" bestFit="1" customWidth="1"/>
    <col min="4349" max="4349" width="9.5" style="16" customWidth="1"/>
    <col min="4350" max="4350" width="8.5" style="16" bestFit="1" customWidth="1"/>
    <col min="4351" max="4351" width="9" style="16" customWidth="1"/>
    <col min="4352" max="4600" width="8.625" style="16"/>
    <col min="4601" max="4601" width="10.875" style="16" customWidth="1"/>
    <col min="4602" max="4602" width="43" style="16" customWidth="1"/>
    <col min="4603" max="4603" width="37.5" style="16" bestFit="1" customWidth="1"/>
    <col min="4604" max="4604" width="8.5" style="16" bestFit="1" customWidth="1"/>
    <col min="4605" max="4605" width="9.5" style="16" customWidth="1"/>
    <col min="4606" max="4606" width="8.5" style="16" bestFit="1" customWidth="1"/>
    <col min="4607" max="4607" width="9" style="16" customWidth="1"/>
    <col min="4608" max="4856" width="8.625" style="16"/>
    <col min="4857" max="4857" width="10.875" style="16" customWidth="1"/>
    <col min="4858" max="4858" width="43" style="16" customWidth="1"/>
    <col min="4859" max="4859" width="37.5" style="16" bestFit="1" customWidth="1"/>
    <col min="4860" max="4860" width="8.5" style="16" bestFit="1" customWidth="1"/>
    <col min="4861" max="4861" width="9.5" style="16" customWidth="1"/>
    <col min="4862" max="4862" width="8.5" style="16" bestFit="1" customWidth="1"/>
    <col min="4863" max="4863" width="9" style="16" customWidth="1"/>
    <col min="4864" max="5112" width="8.625" style="16"/>
    <col min="5113" max="5113" width="10.875" style="16" customWidth="1"/>
    <col min="5114" max="5114" width="43" style="16" customWidth="1"/>
    <col min="5115" max="5115" width="37.5" style="16" bestFit="1" customWidth="1"/>
    <col min="5116" max="5116" width="8.5" style="16" bestFit="1" customWidth="1"/>
    <col min="5117" max="5117" width="9.5" style="16" customWidth="1"/>
    <col min="5118" max="5118" width="8.5" style="16" bestFit="1" customWidth="1"/>
    <col min="5119" max="5119" width="9" style="16" customWidth="1"/>
    <col min="5120" max="5368" width="8.625" style="16"/>
    <col min="5369" max="5369" width="10.875" style="16" customWidth="1"/>
    <col min="5370" max="5370" width="43" style="16" customWidth="1"/>
    <col min="5371" max="5371" width="37.5" style="16" bestFit="1" customWidth="1"/>
    <col min="5372" max="5372" width="8.5" style="16" bestFit="1" customWidth="1"/>
    <col min="5373" max="5373" width="9.5" style="16" customWidth="1"/>
    <col min="5374" max="5374" width="8.5" style="16" bestFit="1" customWidth="1"/>
    <col min="5375" max="5375" width="9" style="16" customWidth="1"/>
    <col min="5376" max="5624" width="8.625" style="16"/>
    <col min="5625" max="5625" width="10.875" style="16" customWidth="1"/>
    <col min="5626" max="5626" width="43" style="16" customWidth="1"/>
    <col min="5627" max="5627" width="37.5" style="16" bestFit="1" customWidth="1"/>
    <col min="5628" max="5628" width="8.5" style="16" bestFit="1" customWidth="1"/>
    <col min="5629" max="5629" width="9.5" style="16" customWidth="1"/>
    <col min="5630" max="5630" width="8.5" style="16" bestFit="1" customWidth="1"/>
    <col min="5631" max="5631" width="9" style="16" customWidth="1"/>
    <col min="5632" max="5880" width="8.625" style="16"/>
    <col min="5881" max="5881" width="10.875" style="16" customWidth="1"/>
    <col min="5882" max="5882" width="43" style="16" customWidth="1"/>
    <col min="5883" max="5883" width="37.5" style="16" bestFit="1" customWidth="1"/>
    <col min="5884" max="5884" width="8.5" style="16" bestFit="1" customWidth="1"/>
    <col min="5885" max="5885" width="9.5" style="16" customWidth="1"/>
    <col min="5886" max="5886" width="8.5" style="16" bestFit="1" customWidth="1"/>
    <col min="5887" max="5887" width="9" style="16" customWidth="1"/>
    <col min="5888" max="6136" width="8.625" style="16"/>
    <col min="6137" max="6137" width="10.875" style="16" customWidth="1"/>
    <col min="6138" max="6138" width="43" style="16" customWidth="1"/>
    <col min="6139" max="6139" width="37.5" style="16" bestFit="1" customWidth="1"/>
    <col min="6140" max="6140" width="8.5" style="16" bestFit="1" customWidth="1"/>
    <col min="6141" max="6141" width="9.5" style="16" customWidth="1"/>
    <col min="6142" max="6142" width="8.5" style="16" bestFit="1" customWidth="1"/>
    <col min="6143" max="6143" width="9" style="16" customWidth="1"/>
    <col min="6144" max="6392" width="8.625" style="16"/>
    <col min="6393" max="6393" width="10.875" style="16" customWidth="1"/>
    <col min="6394" max="6394" width="43" style="16" customWidth="1"/>
    <col min="6395" max="6395" width="37.5" style="16" bestFit="1" customWidth="1"/>
    <col min="6396" max="6396" width="8.5" style="16" bestFit="1" customWidth="1"/>
    <col min="6397" max="6397" width="9.5" style="16" customWidth="1"/>
    <col min="6398" max="6398" width="8.5" style="16" bestFit="1" customWidth="1"/>
    <col min="6399" max="6399" width="9" style="16" customWidth="1"/>
    <col min="6400" max="6648" width="8.625" style="16"/>
    <col min="6649" max="6649" width="10.875" style="16" customWidth="1"/>
    <col min="6650" max="6650" width="43" style="16" customWidth="1"/>
    <col min="6651" max="6651" width="37.5" style="16" bestFit="1" customWidth="1"/>
    <col min="6652" max="6652" width="8.5" style="16" bestFit="1" customWidth="1"/>
    <col min="6653" max="6653" width="9.5" style="16" customWidth="1"/>
    <col min="6654" max="6654" width="8.5" style="16" bestFit="1" customWidth="1"/>
    <col min="6655" max="6655" width="9" style="16" customWidth="1"/>
    <col min="6656" max="6904" width="8.625" style="16"/>
    <col min="6905" max="6905" width="10.875" style="16" customWidth="1"/>
    <col min="6906" max="6906" width="43" style="16" customWidth="1"/>
    <col min="6907" max="6907" width="37.5" style="16" bestFit="1" customWidth="1"/>
    <col min="6908" max="6908" width="8.5" style="16" bestFit="1" customWidth="1"/>
    <col min="6909" max="6909" width="9.5" style="16" customWidth="1"/>
    <col min="6910" max="6910" width="8.5" style="16" bestFit="1" customWidth="1"/>
    <col min="6911" max="6911" width="9" style="16" customWidth="1"/>
    <col min="6912" max="7160" width="8.625" style="16"/>
    <col min="7161" max="7161" width="10.875" style="16" customWidth="1"/>
    <col min="7162" max="7162" width="43" style="16" customWidth="1"/>
    <col min="7163" max="7163" width="37.5" style="16" bestFit="1" customWidth="1"/>
    <col min="7164" max="7164" width="8.5" style="16" bestFit="1" customWidth="1"/>
    <col min="7165" max="7165" width="9.5" style="16" customWidth="1"/>
    <col min="7166" max="7166" width="8.5" style="16" bestFit="1" customWidth="1"/>
    <col min="7167" max="7167" width="9" style="16" customWidth="1"/>
    <col min="7168" max="7416" width="8.625" style="16"/>
    <col min="7417" max="7417" width="10.875" style="16" customWidth="1"/>
    <col min="7418" max="7418" width="43" style="16" customWidth="1"/>
    <col min="7419" max="7419" width="37.5" style="16" bestFit="1" customWidth="1"/>
    <col min="7420" max="7420" width="8.5" style="16" bestFit="1" customWidth="1"/>
    <col min="7421" max="7421" width="9.5" style="16" customWidth="1"/>
    <col min="7422" max="7422" width="8.5" style="16" bestFit="1" customWidth="1"/>
    <col min="7423" max="7423" width="9" style="16" customWidth="1"/>
    <col min="7424" max="7672" width="8.625" style="16"/>
    <col min="7673" max="7673" width="10.875" style="16" customWidth="1"/>
    <col min="7674" max="7674" width="43" style="16" customWidth="1"/>
    <col min="7675" max="7675" width="37.5" style="16" bestFit="1" customWidth="1"/>
    <col min="7676" max="7676" width="8.5" style="16" bestFit="1" customWidth="1"/>
    <col min="7677" max="7677" width="9.5" style="16" customWidth="1"/>
    <col min="7678" max="7678" width="8.5" style="16" bestFit="1" customWidth="1"/>
    <col min="7679" max="7679" width="9" style="16" customWidth="1"/>
    <col min="7680" max="7928" width="8.625" style="16"/>
    <col min="7929" max="7929" width="10.875" style="16" customWidth="1"/>
    <col min="7930" max="7930" width="43" style="16" customWidth="1"/>
    <col min="7931" max="7931" width="37.5" style="16" bestFit="1" customWidth="1"/>
    <col min="7932" max="7932" width="8.5" style="16" bestFit="1" customWidth="1"/>
    <col min="7933" max="7933" width="9.5" style="16" customWidth="1"/>
    <col min="7934" max="7934" width="8.5" style="16" bestFit="1" customWidth="1"/>
    <col min="7935" max="7935" width="9" style="16" customWidth="1"/>
    <col min="7936" max="8184" width="8.625" style="16"/>
    <col min="8185" max="8185" width="10.875" style="16" customWidth="1"/>
    <col min="8186" max="8186" width="43" style="16" customWidth="1"/>
    <col min="8187" max="8187" width="37.5" style="16" bestFit="1" customWidth="1"/>
    <col min="8188" max="8188" width="8.5" style="16" bestFit="1" customWidth="1"/>
    <col min="8189" max="8189" width="9.5" style="16" customWidth="1"/>
    <col min="8190" max="8190" width="8.5" style="16" bestFit="1" customWidth="1"/>
    <col min="8191" max="8191" width="9" style="16" customWidth="1"/>
    <col min="8192" max="8440" width="8.625" style="16"/>
    <col min="8441" max="8441" width="10.875" style="16" customWidth="1"/>
    <col min="8442" max="8442" width="43" style="16" customWidth="1"/>
    <col min="8443" max="8443" width="37.5" style="16" bestFit="1" customWidth="1"/>
    <col min="8444" max="8444" width="8.5" style="16" bestFit="1" customWidth="1"/>
    <col min="8445" max="8445" width="9.5" style="16" customWidth="1"/>
    <col min="8446" max="8446" width="8.5" style="16" bestFit="1" customWidth="1"/>
    <col min="8447" max="8447" width="9" style="16" customWidth="1"/>
    <col min="8448" max="8696" width="8.625" style="16"/>
    <col min="8697" max="8697" width="10.875" style="16" customWidth="1"/>
    <col min="8698" max="8698" width="43" style="16" customWidth="1"/>
    <col min="8699" max="8699" width="37.5" style="16" bestFit="1" customWidth="1"/>
    <col min="8700" max="8700" width="8.5" style="16" bestFit="1" customWidth="1"/>
    <col min="8701" max="8701" width="9.5" style="16" customWidth="1"/>
    <col min="8702" max="8702" width="8.5" style="16" bestFit="1" customWidth="1"/>
    <col min="8703" max="8703" width="9" style="16" customWidth="1"/>
    <col min="8704" max="8952" width="8.625" style="16"/>
    <col min="8953" max="8953" width="10.875" style="16" customWidth="1"/>
    <col min="8954" max="8954" width="43" style="16" customWidth="1"/>
    <col min="8955" max="8955" width="37.5" style="16" bestFit="1" customWidth="1"/>
    <col min="8956" max="8956" width="8.5" style="16" bestFit="1" customWidth="1"/>
    <col min="8957" max="8957" width="9.5" style="16" customWidth="1"/>
    <col min="8958" max="8958" width="8.5" style="16" bestFit="1" customWidth="1"/>
    <col min="8959" max="8959" width="9" style="16" customWidth="1"/>
    <col min="8960" max="9208" width="8.625" style="16"/>
    <col min="9209" max="9209" width="10.875" style="16" customWidth="1"/>
    <col min="9210" max="9210" width="43" style="16" customWidth="1"/>
    <col min="9211" max="9211" width="37.5" style="16" bestFit="1" customWidth="1"/>
    <col min="9212" max="9212" width="8.5" style="16" bestFit="1" customWidth="1"/>
    <col min="9213" max="9213" width="9.5" style="16" customWidth="1"/>
    <col min="9214" max="9214" width="8.5" style="16" bestFit="1" customWidth="1"/>
    <col min="9215" max="9215" width="9" style="16" customWidth="1"/>
    <col min="9216" max="9464" width="8.625" style="16"/>
    <col min="9465" max="9465" width="10.875" style="16" customWidth="1"/>
    <col min="9466" max="9466" width="43" style="16" customWidth="1"/>
    <col min="9467" max="9467" width="37.5" style="16" bestFit="1" customWidth="1"/>
    <col min="9468" max="9468" width="8.5" style="16" bestFit="1" customWidth="1"/>
    <col min="9469" max="9469" width="9.5" style="16" customWidth="1"/>
    <col min="9470" max="9470" width="8.5" style="16" bestFit="1" customWidth="1"/>
    <col min="9471" max="9471" width="9" style="16" customWidth="1"/>
    <col min="9472" max="9720" width="8.625" style="16"/>
    <col min="9721" max="9721" width="10.875" style="16" customWidth="1"/>
    <col min="9722" max="9722" width="43" style="16" customWidth="1"/>
    <col min="9723" max="9723" width="37.5" style="16" bestFit="1" customWidth="1"/>
    <col min="9724" max="9724" width="8.5" style="16" bestFit="1" customWidth="1"/>
    <col min="9725" max="9725" width="9.5" style="16" customWidth="1"/>
    <col min="9726" max="9726" width="8.5" style="16" bestFit="1" customWidth="1"/>
    <col min="9727" max="9727" width="9" style="16" customWidth="1"/>
    <col min="9728" max="9976" width="8.625" style="16"/>
    <col min="9977" max="9977" width="10.875" style="16" customWidth="1"/>
    <col min="9978" max="9978" width="43" style="16" customWidth="1"/>
    <col min="9979" max="9979" width="37.5" style="16" bestFit="1" customWidth="1"/>
    <col min="9980" max="9980" width="8.5" style="16" bestFit="1" customWidth="1"/>
    <col min="9981" max="9981" width="9.5" style="16" customWidth="1"/>
    <col min="9982" max="9982" width="8.5" style="16" bestFit="1" customWidth="1"/>
    <col min="9983" max="9983" width="9" style="16" customWidth="1"/>
    <col min="9984" max="10232" width="8.625" style="16"/>
    <col min="10233" max="10233" width="10.875" style="16" customWidth="1"/>
    <col min="10234" max="10234" width="43" style="16" customWidth="1"/>
    <col min="10235" max="10235" width="37.5" style="16" bestFit="1" customWidth="1"/>
    <col min="10236" max="10236" width="8.5" style="16" bestFit="1" customWidth="1"/>
    <col min="10237" max="10237" width="9.5" style="16" customWidth="1"/>
    <col min="10238" max="10238" width="8.5" style="16" bestFit="1" customWidth="1"/>
    <col min="10239" max="10239" width="9" style="16" customWidth="1"/>
    <col min="10240" max="10488" width="8.625" style="16"/>
    <col min="10489" max="10489" width="10.875" style="16" customWidth="1"/>
    <col min="10490" max="10490" width="43" style="16" customWidth="1"/>
    <col min="10491" max="10491" width="37.5" style="16" bestFit="1" customWidth="1"/>
    <col min="10492" max="10492" width="8.5" style="16" bestFit="1" customWidth="1"/>
    <col min="10493" max="10493" width="9.5" style="16" customWidth="1"/>
    <col min="10494" max="10494" width="8.5" style="16" bestFit="1" customWidth="1"/>
    <col min="10495" max="10495" width="9" style="16" customWidth="1"/>
    <col min="10496" max="10744" width="8.625" style="16"/>
    <col min="10745" max="10745" width="10.875" style="16" customWidth="1"/>
    <col min="10746" max="10746" width="43" style="16" customWidth="1"/>
    <col min="10747" max="10747" width="37.5" style="16" bestFit="1" customWidth="1"/>
    <col min="10748" max="10748" width="8.5" style="16" bestFit="1" customWidth="1"/>
    <col min="10749" max="10749" width="9.5" style="16" customWidth="1"/>
    <col min="10750" max="10750" width="8.5" style="16" bestFit="1" customWidth="1"/>
    <col min="10751" max="10751" width="9" style="16" customWidth="1"/>
    <col min="10752" max="11000" width="8.625" style="16"/>
    <col min="11001" max="11001" width="10.875" style="16" customWidth="1"/>
    <col min="11002" max="11002" width="43" style="16" customWidth="1"/>
    <col min="11003" max="11003" width="37.5" style="16" bestFit="1" customWidth="1"/>
    <col min="11004" max="11004" width="8.5" style="16" bestFit="1" customWidth="1"/>
    <col min="11005" max="11005" width="9.5" style="16" customWidth="1"/>
    <col min="11006" max="11006" width="8.5" style="16" bestFit="1" customWidth="1"/>
    <col min="11007" max="11007" width="9" style="16" customWidth="1"/>
    <col min="11008" max="11256" width="8.625" style="16"/>
    <col min="11257" max="11257" width="10.875" style="16" customWidth="1"/>
    <col min="11258" max="11258" width="43" style="16" customWidth="1"/>
    <col min="11259" max="11259" width="37.5" style="16" bestFit="1" customWidth="1"/>
    <col min="11260" max="11260" width="8.5" style="16" bestFit="1" customWidth="1"/>
    <col min="11261" max="11261" width="9.5" style="16" customWidth="1"/>
    <col min="11262" max="11262" width="8.5" style="16" bestFit="1" customWidth="1"/>
    <col min="11263" max="11263" width="9" style="16" customWidth="1"/>
    <col min="11264" max="11512" width="8.625" style="16"/>
    <col min="11513" max="11513" width="10.875" style="16" customWidth="1"/>
    <col min="11514" max="11514" width="43" style="16" customWidth="1"/>
    <col min="11515" max="11515" width="37.5" style="16" bestFit="1" customWidth="1"/>
    <col min="11516" max="11516" width="8.5" style="16" bestFit="1" customWidth="1"/>
    <col min="11517" max="11517" width="9.5" style="16" customWidth="1"/>
    <col min="11518" max="11518" width="8.5" style="16" bestFit="1" customWidth="1"/>
    <col min="11519" max="11519" width="9" style="16" customWidth="1"/>
    <col min="11520" max="11768" width="8.625" style="16"/>
    <col min="11769" max="11769" width="10.875" style="16" customWidth="1"/>
    <col min="11770" max="11770" width="43" style="16" customWidth="1"/>
    <col min="11771" max="11771" width="37.5" style="16" bestFit="1" customWidth="1"/>
    <col min="11772" max="11772" width="8.5" style="16" bestFit="1" customWidth="1"/>
    <col min="11773" max="11773" width="9.5" style="16" customWidth="1"/>
    <col min="11774" max="11774" width="8.5" style="16" bestFit="1" customWidth="1"/>
    <col min="11775" max="11775" width="9" style="16" customWidth="1"/>
    <col min="11776" max="12024" width="8.625" style="16"/>
    <col min="12025" max="12025" width="10.875" style="16" customWidth="1"/>
    <col min="12026" max="12026" width="43" style="16" customWidth="1"/>
    <col min="12027" max="12027" width="37.5" style="16" bestFit="1" customWidth="1"/>
    <col min="12028" max="12028" width="8.5" style="16" bestFit="1" customWidth="1"/>
    <col min="12029" max="12029" width="9.5" style="16" customWidth="1"/>
    <col min="12030" max="12030" width="8.5" style="16" bestFit="1" customWidth="1"/>
    <col min="12031" max="12031" width="9" style="16" customWidth="1"/>
    <col min="12032" max="12280" width="8.625" style="16"/>
    <col min="12281" max="12281" width="10.875" style="16" customWidth="1"/>
    <col min="12282" max="12282" width="43" style="16" customWidth="1"/>
    <col min="12283" max="12283" width="37.5" style="16" bestFit="1" customWidth="1"/>
    <col min="12284" max="12284" width="8.5" style="16" bestFit="1" customWidth="1"/>
    <col min="12285" max="12285" width="9.5" style="16" customWidth="1"/>
    <col min="12286" max="12286" width="8.5" style="16" bestFit="1" customWidth="1"/>
    <col min="12287" max="12287" width="9" style="16" customWidth="1"/>
    <col min="12288" max="12536" width="8.625" style="16"/>
    <col min="12537" max="12537" width="10.875" style="16" customWidth="1"/>
    <col min="12538" max="12538" width="43" style="16" customWidth="1"/>
    <col min="12539" max="12539" width="37.5" style="16" bestFit="1" customWidth="1"/>
    <col min="12540" max="12540" width="8.5" style="16" bestFit="1" customWidth="1"/>
    <col min="12541" max="12541" width="9.5" style="16" customWidth="1"/>
    <col min="12542" max="12542" width="8.5" style="16" bestFit="1" customWidth="1"/>
    <col min="12543" max="12543" width="9" style="16" customWidth="1"/>
    <col min="12544" max="12792" width="8.625" style="16"/>
    <col min="12793" max="12793" width="10.875" style="16" customWidth="1"/>
    <col min="12794" max="12794" width="43" style="16" customWidth="1"/>
    <col min="12795" max="12795" width="37.5" style="16" bestFit="1" customWidth="1"/>
    <col min="12796" max="12796" width="8.5" style="16" bestFit="1" customWidth="1"/>
    <col min="12797" max="12797" width="9.5" style="16" customWidth="1"/>
    <col min="12798" max="12798" width="8.5" style="16" bestFit="1" customWidth="1"/>
    <col min="12799" max="12799" width="9" style="16" customWidth="1"/>
    <col min="12800" max="13048" width="8.625" style="16"/>
    <col min="13049" max="13049" width="10.875" style="16" customWidth="1"/>
    <col min="13050" max="13050" width="43" style="16" customWidth="1"/>
    <col min="13051" max="13051" width="37.5" style="16" bestFit="1" customWidth="1"/>
    <col min="13052" max="13052" width="8.5" style="16" bestFit="1" customWidth="1"/>
    <col min="13053" max="13053" width="9.5" style="16" customWidth="1"/>
    <col min="13054" max="13054" width="8.5" style="16" bestFit="1" customWidth="1"/>
    <col min="13055" max="13055" width="9" style="16" customWidth="1"/>
    <col min="13056" max="13304" width="8.625" style="16"/>
    <col min="13305" max="13305" width="10.875" style="16" customWidth="1"/>
    <col min="13306" max="13306" width="43" style="16" customWidth="1"/>
    <col min="13307" max="13307" width="37.5" style="16" bestFit="1" customWidth="1"/>
    <col min="13308" max="13308" width="8.5" style="16" bestFit="1" customWidth="1"/>
    <col min="13309" max="13309" width="9.5" style="16" customWidth="1"/>
    <col min="13310" max="13310" width="8.5" style="16" bestFit="1" customWidth="1"/>
    <col min="13311" max="13311" width="9" style="16" customWidth="1"/>
    <col min="13312" max="13560" width="8.625" style="16"/>
    <col min="13561" max="13561" width="10.875" style="16" customWidth="1"/>
    <col min="13562" max="13562" width="43" style="16" customWidth="1"/>
    <col min="13563" max="13563" width="37.5" style="16" bestFit="1" customWidth="1"/>
    <col min="13564" max="13564" width="8.5" style="16" bestFit="1" customWidth="1"/>
    <col min="13565" max="13565" width="9.5" style="16" customWidth="1"/>
    <col min="13566" max="13566" width="8.5" style="16" bestFit="1" customWidth="1"/>
    <col min="13567" max="13567" width="9" style="16" customWidth="1"/>
    <col min="13568" max="13816" width="8.625" style="16"/>
    <col min="13817" max="13817" width="10.875" style="16" customWidth="1"/>
    <col min="13818" max="13818" width="43" style="16" customWidth="1"/>
    <col min="13819" max="13819" width="37.5" style="16" bestFit="1" customWidth="1"/>
    <col min="13820" max="13820" width="8.5" style="16" bestFit="1" customWidth="1"/>
    <col min="13821" max="13821" width="9.5" style="16" customWidth="1"/>
    <col min="13822" max="13822" width="8.5" style="16" bestFit="1" customWidth="1"/>
    <col min="13823" max="13823" width="9" style="16" customWidth="1"/>
    <col min="13824" max="14072" width="8.625" style="16"/>
    <col min="14073" max="14073" width="10.875" style="16" customWidth="1"/>
    <col min="14074" max="14074" width="43" style="16" customWidth="1"/>
    <col min="14075" max="14075" width="37.5" style="16" bestFit="1" customWidth="1"/>
    <col min="14076" max="14076" width="8.5" style="16" bestFit="1" customWidth="1"/>
    <col min="14077" max="14077" width="9.5" style="16" customWidth="1"/>
    <col min="14078" max="14078" width="8.5" style="16" bestFit="1" customWidth="1"/>
    <col min="14079" max="14079" width="9" style="16" customWidth="1"/>
    <col min="14080" max="14328" width="8.625" style="16"/>
    <col min="14329" max="14329" width="10.875" style="16" customWidth="1"/>
    <col min="14330" max="14330" width="43" style="16" customWidth="1"/>
    <col min="14331" max="14331" width="37.5" style="16" bestFit="1" customWidth="1"/>
    <col min="14332" max="14332" width="8.5" style="16" bestFit="1" customWidth="1"/>
    <col min="14333" max="14333" width="9.5" style="16" customWidth="1"/>
    <col min="14334" max="14334" width="8.5" style="16" bestFit="1" customWidth="1"/>
    <col min="14335" max="14335" width="9" style="16" customWidth="1"/>
    <col min="14336" max="14584" width="8.625" style="16"/>
    <col min="14585" max="14585" width="10.875" style="16" customWidth="1"/>
    <col min="14586" max="14586" width="43" style="16" customWidth="1"/>
    <col min="14587" max="14587" width="37.5" style="16" bestFit="1" customWidth="1"/>
    <col min="14588" max="14588" width="8.5" style="16" bestFit="1" customWidth="1"/>
    <col min="14589" max="14589" width="9.5" style="16" customWidth="1"/>
    <col min="14590" max="14590" width="8.5" style="16" bestFit="1" customWidth="1"/>
    <col min="14591" max="14591" width="9" style="16" customWidth="1"/>
    <col min="14592" max="14840" width="8.625" style="16"/>
    <col min="14841" max="14841" width="10.875" style="16" customWidth="1"/>
    <col min="14842" max="14842" width="43" style="16" customWidth="1"/>
    <col min="14843" max="14843" width="37.5" style="16" bestFit="1" customWidth="1"/>
    <col min="14844" max="14844" width="8.5" style="16" bestFit="1" customWidth="1"/>
    <col min="14845" max="14845" width="9.5" style="16" customWidth="1"/>
    <col min="14846" max="14846" width="8.5" style="16" bestFit="1" customWidth="1"/>
    <col min="14847" max="14847" width="9" style="16" customWidth="1"/>
    <col min="14848" max="15096" width="8.625" style="16"/>
    <col min="15097" max="15097" width="10.875" style="16" customWidth="1"/>
    <col min="15098" max="15098" width="43" style="16" customWidth="1"/>
    <col min="15099" max="15099" width="37.5" style="16" bestFit="1" customWidth="1"/>
    <col min="15100" max="15100" width="8.5" style="16" bestFit="1" customWidth="1"/>
    <col min="15101" max="15101" width="9.5" style="16" customWidth="1"/>
    <col min="15102" max="15102" width="8.5" style="16" bestFit="1" customWidth="1"/>
    <col min="15103" max="15103" width="9" style="16" customWidth="1"/>
    <col min="15104" max="15352" width="8.625" style="16"/>
    <col min="15353" max="15353" width="10.875" style="16" customWidth="1"/>
    <col min="15354" max="15354" width="43" style="16" customWidth="1"/>
    <col min="15355" max="15355" width="37.5" style="16" bestFit="1" customWidth="1"/>
    <col min="15356" max="15356" width="8.5" style="16" bestFit="1" customWidth="1"/>
    <col min="15357" max="15357" width="9.5" style="16" customWidth="1"/>
    <col min="15358" max="15358" width="8.5" style="16" bestFit="1" customWidth="1"/>
    <col min="15359" max="15359" width="9" style="16" customWidth="1"/>
    <col min="15360" max="15608" width="8.625" style="16"/>
    <col min="15609" max="15609" width="10.875" style="16" customWidth="1"/>
    <col min="15610" max="15610" width="43" style="16" customWidth="1"/>
    <col min="15611" max="15611" width="37.5" style="16" bestFit="1" customWidth="1"/>
    <col min="15612" max="15612" width="8.5" style="16" bestFit="1" customWidth="1"/>
    <col min="15613" max="15613" width="9.5" style="16" customWidth="1"/>
    <col min="15614" max="15614" width="8.5" style="16" bestFit="1" customWidth="1"/>
    <col min="15615" max="15615" width="9" style="16" customWidth="1"/>
    <col min="15616" max="15864" width="8.625" style="16"/>
    <col min="15865" max="15865" width="10.875" style="16" customWidth="1"/>
    <col min="15866" max="15866" width="43" style="16" customWidth="1"/>
    <col min="15867" max="15867" width="37.5" style="16" bestFit="1" customWidth="1"/>
    <col min="15868" max="15868" width="8.5" style="16" bestFit="1" customWidth="1"/>
    <col min="15869" max="15869" width="9.5" style="16" customWidth="1"/>
    <col min="15870" max="15870" width="8.5" style="16" bestFit="1" customWidth="1"/>
    <col min="15871" max="15871" width="9" style="16" customWidth="1"/>
    <col min="15872" max="16120" width="8.625" style="16"/>
    <col min="16121" max="16121" width="10.875" style="16" customWidth="1"/>
    <col min="16122" max="16122" width="43" style="16" customWidth="1"/>
    <col min="16123" max="16123" width="37.5" style="16" bestFit="1" customWidth="1"/>
    <col min="16124" max="16124" width="8.5" style="16" bestFit="1" customWidth="1"/>
    <col min="16125" max="16125" width="9.5" style="16" customWidth="1"/>
    <col min="16126" max="16126" width="8.5" style="16" bestFit="1" customWidth="1"/>
    <col min="16127" max="16127" width="9" style="16" customWidth="1"/>
    <col min="16128" max="16383" width="8.625" style="16"/>
    <col min="16384" max="16384" width="8.625" style="16" customWidth="1"/>
  </cols>
  <sheetData>
    <row r="1" spans="1:21" ht="15.75">
      <c r="A1" s="153"/>
      <c r="B1" s="156" t="s">
        <v>273</v>
      </c>
      <c r="C1" s="155"/>
      <c r="D1" s="155"/>
      <c r="E1" s="156"/>
      <c r="F1" s="156"/>
      <c r="G1" s="154"/>
      <c r="H1" s="154"/>
      <c r="I1" s="158"/>
      <c r="J1" s="156" t="s">
        <v>273</v>
      </c>
      <c r="K1" s="156" t="s">
        <v>273</v>
      </c>
      <c r="L1" s="156" t="s">
        <v>273</v>
      </c>
      <c r="M1" s="156" t="s">
        <v>273</v>
      </c>
      <c r="N1" s="156" t="s">
        <v>273</v>
      </c>
      <c r="O1" s="156" t="s">
        <v>273</v>
      </c>
      <c r="P1" s="156" t="s">
        <v>273</v>
      </c>
      <c r="Q1" s="156" t="s">
        <v>273</v>
      </c>
      <c r="R1" s="156" t="s">
        <v>273</v>
      </c>
      <c r="S1" s="156" t="s">
        <v>273</v>
      </c>
      <c r="T1" s="156" t="s">
        <v>273</v>
      </c>
      <c r="U1" s="153"/>
    </row>
    <row r="2" spans="1:21" ht="45" customHeight="1">
      <c r="A2" s="429" t="s">
        <v>549</v>
      </c>
      <c r="B2" s="428" t="s">
        <v>42</v>
      </c>
      <c r="C2" s="429" t="s">
        <v>550</v>
      </c>
      <c r="D2" s="429" t="s">
        <v>411</v>
      </c>
      <c r="E2" s="430" t="s">
        <v>277</v>
      </c>
      <c r="F2" s="430" t="s">
        <v>412</v>
      </c>
      <c r="G2" s="430" t="s">
        <v>551</v>
      </c>
      <c r="H2" s="430" t="s">
        <v>552</v>
      </c>
      <c r="I2" s="431" t="s">
        <v>553</v>
      </c>
      <c r="J2" s="432" t="s">
        <v>554</v>
      </c>
      <c r="K2" s="432" t="s">
        <v>555</v>
      </c>
      <c r="L2" s="432" t="s">
        <v>556</v>
      </c>
      <c r="M2" s="432" t="s">
        <v>557</v>
      </c>
      <c r="N2" s="432" t="s">
        <v>558</v>
      </c>
      <c r="O2" s="432" t="s">
        <v>559</v>
      </c>
      <c r="P2" s="433" t="s">
        <v>560</v>
      </c>
      <c r="Q2" s="433" t="s">
        <v>561</v>
      </c>
      <c r="R2" s="432" t="s">
        <v>423</v>
      </c>
      <c r="S2" s="432" t="s">
        <v>424</v>
      </c>
      <c r="T2" s="432" t="s">
        <v>432</v>
      </c>
      <c r="U2" s="153"/>
    </row>
    <row r="3" spans="1:21" ht="15" customHeight="1">
      <c r="A3" s="632" t="s">
        <v>562</v>
      </c>
      <c r="B3" s="633"/>
      <c r="C3" s="633"/>
      <c r="D3" s="633"/>
      <c r="E3" s="633"/>
      <c r="F3" s="633"/>
      <c r="G3" s="633"/>
      <c r="H3" s="633"/>
      <c r="I3" s="634"/>
      <c r="J3" s="441" t="s">
        <v>271</v>
      </c>
      <c r="K3" s="441" t="s">
        <v>271</v>
      </c>
      <c r="L3" s="441" t="s">
        <v>271</v>
      </c>
      <c r="M3" s="441" t="s">
        <v>271</v>
      </c>
      <c r="N3" s="441"/>
      <c r="O3" s="441" t="s">
        <v>271</v>
      </c>
      <c r="P3" s="441" t="s">
        <v>271</v>
      </c>
      <c r="Q3" s="441" t="s">
        <v>271</v>
      </c>
      <c r="R3" s="441"/>
      <c r="S3" s="441"/>
      <c r="T3" s="441"/>
      <c r="U3" s="349"/>
    </row>
    <row r="4" spans="1:21" ht="15" customHeight="1">
      <c r="A4" s="632" t="s">
        <v>563</v>
      </c>
      <c r="B4" s="633"/>
      <c r="C4" s="633"/>
      <c r="D4" s="633"/>
      <c r="E4" s="633"/>
      <c r="F4" s="633"/>
      <c r="G4" s="633"/>
      <c r="H4" s="633"/>
      <c r="I4" s="634"/>
      <c r="J4" s="441" t="s">
        <v>271</v>
      </c>
      <c r="K4" s="441" t="s">
        <v>271</v>
      </c>
      <c r="L4" s="441" t="s">
        <v>271</v>
      </c>
      <c r="M4" s="441" t="s">
        <v>271</v>
      </c>
      <c r="N4" s="441"/>
      <c r="O4" s="441" t="s">
        <v>271</v>
      </c>
      <c r="P4" s="441" t="s">
        <v>271</v>
      </c>
      <c r="Q4" s="441" t="s">
        <v>271</v>
      </c>
      <c r="R4" s="441"/>
      <c r="S4" s="441"/>
      <c r="T4" s="441"/>
      <c r="U4" s="153"/>
    </row>
    <row r="5" spans="1:21" ht="15" customHeight="1">
      <c r="A5" s="643" t="s">
        <v>564</v>
      </c>
      <c r="B5" s="644"/>
      <c r="C5" s="644"/>
      <c r="D5" s="644"/>
      <c r="E5" s="644"/>
      <c r="F5" s="644"/>
      <c r="G5" s="644"/>
      <c r="H5" s="644"/>
      <c r="I5" s="645"/>
      <c r="J5" s="442" t="s">
        <v>271</v>
      </c>
      <c r="K5" s="442" t="s">
        <v>271</v>
      </c>
      <c r="L5" s="442" t="s">
        <v>271</v>
      </c>
      <c r="M5" s="442" t="s">
        <v>271</v>
      </c>
      <c r="N5" s="442"/>
      <c r="O5" s="442" t="s">
        <v>271</v>
      </c>
      <c r="P5" s="442" t="s">
        <v>271</v>
      </c>
      <c r="Q5" s="442" t="s">
        <v>271</v>
      </c>
      <c r="R5" s="442"/>
      <c r="S5" s="442"/>
      <c r="T5" s="442"/>
      <c r="U5" s="153"/>
    </row>
    <row r="6" spans="1:21" s="178" customFormat="1" ht="15.75">
      <c r="A6" s="159" t="s">
        <v>565</v>
      </c>
      <c r="B6" s="350" t="s">
        <v>566</v>
      </c>
      <c r="C6" s="355">
        <v>1000</v>
      </c>
      <c r="D6" s="228" t="s">
        <v>287</v>
      </c>
      <c r="E6" s="162">
        <v>2</v>
      </c>
      <c r="F6" s="162" t="s">
        <v>288</v>
      </c>
      <c r="G6" s="101" t="s">
        <v>567</v>
      </c>
      <c r="H6" s="101" t="s">
        <v>568</v>
      </c>
      <c r="I6" s="101" t="s">
        <v>569</v>
      </c>
      <c r="J6" s="165" t="s">
        <v>449</v>
      </c>
      <c r="K6" s="165" t="s">
        <v>450</v>
      </c>
      <c r="L6" s="353" t="s">
        <v>271</v>
      </c>
      <c r="M6" s="353" t="s">
        <v>271</v>
      </c>
      <c r="N6" s="353"/>
      <c r="O6" s="353" t="s">
        <v>271</v>
      </c>
      <c r="P6" s="164" t="s">
        <v>271</v>
      </c>
      <c r="Q6" s="353" t="s">
        <v>271</v>
      </c>
      <c r="R6" s="353"/>
      <c r="S6" s="353"/>
      <c r="T6" s="80"/>
      <c r="U6" s="158"/>
    </row>
    <row r="7" spans="1:21" s="178" customFormat="1" ht="15.75">
      <c r="A7" s="159" t="s">
        <v>570</v>
      </c>
      <c r="B7" s="350" t="s">
        <v>571</v>
      </c>
      <c r="C7" s="355">
        <v>2000</v>
      </c>
      <c r="D7" s="228" t="s">
        <v>287</v>
      </c>
      <c r="E7" s="162">
        <f>$E$6</f>
        <v>2</v>
      </c>
      <c r="F7" s="162" t="s">
        <v>288</v>
      </c>
      <c r="G7" s="101" t="s">
        <v>572</v>
      </c>
      <c r="H7" s="101" t="s">
        <v>573</v>
      </c>
      <c r="I7" s="101" t="s">
        <v>574</v>
      </c>
      <c r="J7" s="165" t="s">
        <v>449</v>
      </c>
      <c r="K7" s="165" t="s">
        <v>450</v>
      </c>
      <c r="L7" s="353" t="s">
        <v>271</v>
      </c>
      <c r="M7" s="353" t="s">
        <v>271</v>
      </c>
      <c r="N7" s="353"/>
      <c r="O7" s="353" t="s">
        <v>271</v>
      </c>
      <c r="P7" s="164" t="s">
        <v>271</v>
      </c>
      <c r="Q7" s="353" t="s">
        <v>271</v>
      </c>
      <c r="R7" s="353"/>
      <c r="S7" s="353"/>
      <c r="T7" s="80"/>
      <c r="U7" s="158"/>
    </row>
    <row r="8" spans="1:21" s="178" customFormat="1" ht="15.75">
      <c r="A8" s="159" t="s">
        <v>575</v>
      </c>
      <c r="B8" s="350" t="s">
        <v>571</v>
      </c>
      <c r="C8" s="355">
        <v>3000</v>
      </c>
      <c r="D8" s="228" t="s">
        <v>287</v>
      </c>
      <c r="E8" s="162">
        <f>$E$6</f>
        <v>2</v>
      </c>
      <c r="F8" s="162" t="s">
        <v>288</v>
      </c>
      <c r="G8" s="101" t="s">
        <v>576</v>
      </c>
      <c r="H8" s="101" t="s">
        <v>577</v>
      </c>
      <c r="I8" s="101" t="s">
        <v>578</v>
      </c>
      <c r="J8" s="165" t="s">
        <v>449</v>
      </c>
      <c r="K8" s="165" t="s">
        <v>450</v>
      </c>
      <c r="L8" s="353" t="s">
        <v>271</v>
      </c>
      <c r="M8" s="353" t="s">
        <v>271</v>
      </c>
      <c r="N8" s="353"/>
      <c r="O8" s="353" t="s">
        <v>271</v>
      </c>
      <c r="P8" s="164" t="s">
        <v>271</v>
      </c>
      <c r="Q8" s="353" t="s">
        <v>271</v>
      </c>
      <c r="R8" s="353"/>
      <c r="S8" s="353"/>
      <c r="T8" s="80"/>
      <c r="U8" s="158"/>
    </row>
    <row r="9" spans="1:21" ht="15" customHeight="1">
      <c r="A9" s="643" t="s">
        <v>579</v>
      </c>
      <c r="B9" s="644"/>
      <c r="C9" s="644"/>
      <c r="D9" s="644"/>
      <c r="E9" s="644"/>
      <c r="F9" s="644"/>
      <c r="G9" s="644"/>
      <c r="H9" s="644"/>
      <c r="I9" s="645"/>
      <c r="J9" s="442"/>
      <c r="K9" s="442"/>
      <c r="L9" s="442" t="s">
        <v>271</v>
      </c>
      <c r="M9" s="442" t="s">
        <v>271</v>
      </c>
      <c r="N9" s="442"/>
      <c r="O9" s="442" t="s">
        <v>271</v>
      </c>
      <c r="P9" s="442" t="s">
        <v>271</v>
      </c>
      <c r="Q9" s="442" t="s">
        <v>271</v>
      </c>
      <c r="R9" s="442"/>
      <c r="S9" s="442"/>
      <c r="T9" s="442"/>
      <c r="U9" s="153"/>
    </row>
    <row r="10" spans="1:21" ht="15.75">
      <c r="A10" s="159" t="s">
        <v>580</v>
      </c>
      <c r="B10" s="350" t="s">
        <v>581</v>
      </c>
      <c r="C10" s="355">
        <v>1000</v>
      </c>
      <c r="D10" s="228" t="s">
        <v>287</v>
      </c>
      <c r="E10" s="162">
        <f t="shared" ref="E10:E15" si="0">$E$6</f>
        <v>2</v>
      </c>
      <c r="F10" s="162" t="s">
        <v>288</v>
      </c>
      <c r="G10" s="101" t="s">
        <v>582</v>
      </c>
      <c r="H10" s="101" t="s">
        <v>583</v>
      </c>
      <c r="I10" s="101" t="s">
        <v>584</v>
      </c>
      <c r="J10" s="165" t="s">
        <v>449</v>
      </c>
      <c r="K10" s="165" t="s">
        <v>450</v>
      </c>
      <c r="L10" s="164" t="s">
        <v>271</v>
      </c>
      <c r="M10" s="164" t="s">
        <v>271</v>
      </c>
      <c r="N10" s="164"/>
      <c r="O10" s="164" t="s">
        <v>271</v>
      </c>
      <c r="P10" s="164" t="s">
        <v>271</v>
      </c>
      <c r="Q10" s="164" t="s">
        <v>271</v>
      </c>
      <c r="R10" s="164"/>
      <c r="S10" s="164"/>
      <c r="T10" s="80"/>
      <c r="U10" s="153"/>
    </row>
    <row r="11" spans="1:21" ht="15.75">
      <c r="A11" s="159" t="s">
        <v>585</v>
      </c>
      <c r="B11" s="350" t="s">
        <v>586</v>
      </c>
      <c r="C11" s="355">
        <v>1000</v>
      </c>
      <c r="D11" s="228" t="s">
        <v>287</v>
      </c>
      <c r="E11" s="162">
        <f t="shared" si="0"/>
        <v>2</v>
      </c>
      <c r="F11" s="162" t="s">
        <v>288</v>
      </c>
      <c r="G11" s="101" t="s">
        <v>587</v>
      </c>
      <c r="H11" s="101" t="s">
        <v>588</v>
      </c>
      <c r="I11" s="101" t="s">
        <v>589</v>
      </c>
      <c r="J11" s="165" t="s">
        <v>449</v>
      </c>
      <c r="K11" s="165" t="s">
        <v>450</v>
      </c>
      <c r="L11" s="164" t="s">
        <v>271</v>
      </c>
      <c r="M11" s="164" t="s">
        <v>271</v>
      </c>
      <c r="N11" s="164"/>
      <c r="O11" s="164" t="s">
        <v>271</v>
      </c>
      <c r="P11" s="164" t="s">
        <v>271</v>
      </c>
      <c r="Q11" s="164" t="s">
        <v>271</v>
      </c>
      <c r="R11" s="164"/>
      <c r="S11" s="164"/>
      <c r="T11" s="80"/>
      <c r="U11" s="153"/>
    </row>
    <row r="12" spans="1:21" ht="15.75">
      <c r="A12" s="159" t="s">
        <v>590</v>
      </c>
      <c r="B12" s="350" t="s">
        <v>591</v>
      </c>
      <c r="C12" s="355">
        <v>1000</v>
      </c>
      <c r="D12" s="228" t="s">
        <v>287</v>
      </c>
      <c r="E12" s="162">
        <f t="shared" si="0"/>
        <v>2</v>
      </c>
      <c r="F12" s="162" t="s">
        <v>288</v>
      </c>
      <c r="G12" s="101" t="s">
        <v>592</v>
      </c>
      <c r="H12" s="101" t="s">
        <v>593</v>
      </c>
      <c r="I12" s="101" t="s">
        <v>594</v>
      </c>
      <c r="J12" s="165" t="s">
        <v>449</v>
      </c>
      <c r="K12" s="165" t="s">
        <v>450</v>
      </c>
      <c r="L12" s="164" t="s">
        <v>271</v>
      </c>
      <c r="M12" s="164" t="s">
        <v>271</v>
      </c>
      <c r="N12" s="164"/>
      <c r="O12" s="164" t="s">
        <v>271</v>
      </c>
      <c r="P12" s="164" t="s">
        <v>271</v>
      </c>
      <c r="Q12" s="164" t="s">
        <v>271</v>
      </c>
      <c r="R12" s="164"/>
      <c r="S12" s="164"/>
      <c r="T12" s="80"/>
      <c r="U12" s="153"/>
    </row>
    <row r="13" spans="1:21" ht="15.75">
      <c r="A13" s="159" t="s">
        <v>595</v>
      </c>
      <c r="B13" s="350" t="s">
        <v>596</v>
      </c>
      <c r="C13" s="355">
        <v>1000</v>
      </c>
      <c r="D13" s="228" t="s">
        <v>287</v>
      </c>
      <c r="E13" s="162">
        <f t="shared" si="0"/>
        <v>2</v>
      </c>
      <c r="F13" s="162" t="s">
        <v>288</v>
      </c>
      <c r="G13" s="101" t="s">
        <v>597</v>
      </c>
      <c r="H13" s="101" t="s">
        <v>598</v>
      </c>
      <c r="I13" s="101" t="s">
        <v>599</v>
      </c>
      <c r="J13" s="165" t="s">
        <v>449</v>
      </c>
      <c r="K13" s="165" t="s">
        <v>450</v>
      </c>
      <c r="L13" s="164" t="s">
        <v>271</v>
      </c>
      <c r="M13" s="164" t="s">
        <v>271</v>
      </c>
      <c r="N13" s="164"/>
      <c r="O13" s="164" t="s">
        <v>271</v>
      </c>
      <c r="P13" s="164" t="s">
        <v>271</v>
      </c>
      <c r="Q13" s="164" t="s">
        <v>271</v>
      </c>
      <c r="R13" s="164"/>
      <c r="S13" s="164"/>
      <c r="T13" s="80"/>
      <c r="U13" s="153"/>
    </row>
    <row r="14" spans="1:21" ht="15.75">
      <c r="A14" s="159" t="s">
        <v>600</v>
      </c>
      <c r="B14" s="350" t="s">
        <v>601</v>
      </c>
      <c r="C14" s="355">
        <v>1000</v>
      </c>
      <c r="D14" s="228" t="s">
        <v>287</v>
      </c>
      <c r="E14" s="162">
        <f t="shared" si="0"/>
        <v>2</v>
      </c>
      <c r="F14" s="162" t="s">
        <v>288</v>
      </c>
      <c r="G14" s="101" t="s">
        <v>602</v>
      </c>
      <c r="H14" s="101" t="s">
        <v>603</v>
      </c>
      <c r="I14" s="101" t="s">
        <v>604</v>
      </c>
      <c r="J14" s="165" t="s">
        <v>449</v>
      </c>
      <c r="K14" s="165" t="s">
        <v>450</v>
      </c>
      <c r="L14" s="164" t="s">
        <v>271</v>
      </c>
      <c r="M14" s="164" t="s">
        <v>271</v>
      </c>
      <c r="N14" s="164"/>
      <c r="O14" s="164" t="s">
        <v>271</v>
      </c>
      <c r="P14" s="164" t="s">
        <v>271</v>
      </c>
      <c r="Q14" s="164" t="s">
        <v>271</v>
      </c>
      <c r="R14" s="164"/>
      <c r="S14" s="164"/>
      <c r="T14" s="80"/>
      <c r="U14" s="153"/>
    </row>
    <row r="15" spans="1:21" ht="15.75">
      <c r="A15" s="159" t="s">
        <v>605</v>
      </c>
      <c r="B15" s="350" t="s">
        <v>606</v>
      </c>
      <c r="C15" s="355">
        <v>1000</v>
      </c>
      <c r="D15" s="228" t="s">
        <v>287</v>
      </c>
      <c r="E15" s="162">
        <f t="shared" si="0"/>
        <v>2</v>
      </c>
      <c r="F15" s="162" t="s">
        <v>288</v>
      </c>
      <c r="G15" s="101" t="s">
        <v>607</v>
      </c>
      <c r="H15" s="101" t="s">
        <v>608</v>
      </c>
      <c r="I15" s="101" t="s">
        <v>609</v>
      </c>
      <c r="J15" s="165" t="s">
        <v>449</v>
      </c>
      <c r="K15" s="165" t="s">
        <v>450</v>
      </c>
      <c r="L15" s="164" t="s">
        <v>271</v>
      </c>
      <c r="M15" s="164" t="s">
        <v>271</v>
      </c>
      <c r="N15" s="164"/>
      <c r="O15" s="164" t="s">
        <v>271</v>
      </c>
      <c r="P15" s="164" t="s">
        <v>271</v>
      </c>
      <c r="Q15" s="164" t="s">
        <v>271</v>
      </c>
      <c r="R15" s="164"/>
      <c r="S15" s="164"/>
      <c r="T15" s="80"/>
      <c r="U15" s="153"/>
    </row>
    <row r="16" spans="1:21" ht="15" customHeight="1">
      <c r="A16" s="643" t="s">
        <v>610</v>
      </c>
      <c r="B16" s="644"/>
      <c r="C16" s="644"/>
      <c r="D16" s="644"/>
      <c r="E16" s="644"/>
      <c r="F16" s="644"/>
      <c r="G16" s="644"/>
      <c r="H16" s="644"/>
      <c r="I16" s="645"/>
      <c r="J16" s="442"/>
      <c r="K16" s="442"/>
      <c r="L16" s="442" t="s">
        <v>271</v>
      </c>
      <c r="M16" s="442" t="s">
        <v>271</v>
      </c>
      <c r="N16" s="442"/>
      <c r="O16" s="442" t="s">
        <v>271</v>
      </c>
      <c r="P16" s="442" t="s">
        <v>271</v>
      </c>
      <c r="Q16" s="442" t="s">
        <v>271</v>
      </c>
      <c r="R16" s="442"/>
      <c r="S16" s="442"/>
      <c r="T16" s="442"/>
      <c r="U16" s="153"/>
    </row>
    <row r="17" spans="1:21" ht="15" customHeight="1">
      <c r="A17" s="159" t="s">
        <v>611</v>
      </c>
      <c r="B17" s="350" t="s">
        <v>612</v>
      </c>
      <c r="C17" s="355">
        <v>1000</v>
      </c>
      <c r="D17" s="228" t="s">
        <v>287</v>
      </c>
      <c r="E17" s="162">
        <f>$E$6</f>
        <v>2</v>
      </c>
      <c r="F17" s="162" t="s">
        <v>288</v>
      </c>
      <c r="G17" s="101" t="s">
        <v>613</v>
      </c>
      <c r="H17" s="101" t="s">
        <v>614</v>
      </c>
      <c r="I17" s="101" t="s">
        <v>615</v>
      </c>
      <c r="J17" s="165" t="s">
        <v>449</v>
      </c>
      <c r="K17" s="165" t="s">
        <v>450</v>
      </c>
      <c r="L17" s="164" t="s">
        <v>271</v>
      </c>
      <c r="M17" s="164" t="s">
        <v>271</v>
      </c>
      <c r="N17" s="164"/>
      <c r="O17" s="164" t="s">
        <v>271</v>
      </c>
      <c r="P17" s="164" t="s">
        <v>271</v>
      </c>
      <c r="Q17" s="164" t="s">
        <v>271</v>
      </c>
      <c r="R17" s="164"/>
      <c r="S17" s="164"/>
      <c r="T17" s="80"/>
      <c r="U17" s="153"/>
    </row>
    <row r="18" spans="1:21" ht="15" customHeight="1">
      <c r="A18" s="159" t="s">
        <v>616</v>
      </c>
      <c r="B18" s="350" t="s">
        <v>617</v>
      </c>
      <c r="C18" s="355">
        <v>1000</v>
      </c>
      <c r="D18" s="228" t="s">
        <v>287</v>
      </c>
      <c r="E18" s="162">
        <f>$E$6</f>
        <v>2</v>
      </c>
      <c r="F18" s="162" t="s">
        <v>288</v>
      </c>
      <c r="G18" s="101" t="s">
        <v>618</v>
      </c>
      <c r="H18" s="101" t="s">
        <v>619</v>
      </c>
      <c r="I18" s="101" t="s">
        <v>620</v>
      </c>
      <c r="J18" s="165" t="s">
        <v>449</v>
      </c>
      <c r="K18" s="165" t="s">
        <v>450</v>
      </c>
      <c r="L18" s="164" t="s">
        <v>271</v>
      </c>
      <c r="M18" s="164" t="s">
        <v>271</v>
      </c>
      <c r="N18" s="164"/>
      <c r="O18" s="164" t="s">
        <v>271</v>
      </c>
      <c r="P18" s="164" t="s">
        <v>271</v>
      </c>
      <c r="Q18" s="164" t="s">
        <v>271</v>
      </c>
      <c r="R18" s="164"/>
      <c r="S18" s="164"/>
      <c r="T18" s="80"/>
      <c r="U18" s="153"/>
    </row>
    <row r="19" spans="1:21" ht="15" customHeight="1">
      <c r="A19" s="643" t="s">
        <v>621</v>
      </c>
      <c r="B19" s="644"/>
      <c r="C19" s="644"/>
      <c r="D19" s="644"/>
      <c r="E19" s="644"/>
      <c r="F19" s="644"/>
      <c r="G19" s="644"/>
      <c r="H19" s="644"/>
      <c r="I19" s="645"/>
      <c r="J19" s="442"/>
      <c r="K19" s="442"/>
      <c r="L19" s="442" t="s">
        <v>271</v>
      </c>
      <c r="M19" s="442" t="s">
        <v>271</v>
      </c>
      <c r="N19" s="442"/>
      <c r="O19" s="442" t="s">
        <v>271</v>
      </c>
      <c r="P19" s="442" t="s">
        <v>271</v>
      </c>
      <c r="Q19" s="442" t="s">
        <v>271</v>
      </c>
      <c r="R19" s="442"/>
      <c r="S19" s="442"/>
      <c r="T19" s="442"/>
      <c r="U19" s="153"/>
    </row>
    <row r="20" spans="1:21" ht="15" customHeight="1">
      <c r="A20" s="159" t="s">
        <v>622</v>
      </c>
      <c r="B20" s="350" t="s">
        <v>623</v>
      </c>
      <c r="C20" s="355">
        <v>1000</v>
      </c>
      <c r="D20" s="228" t="s">
        <v>287</v>
      </c>
      <c r="E20" s="162">
        <f>$E$6</f>
        <v>2</v>
      </c>
      <c r="F20" s="162" t="s">
        <v>288</v>
      </c>
      <c r="G20" s="101" t="s">
        <v>624</v>
      </c>
      <c r="H20" s="101" t="s">
        <v>625</v>
      </c>
      <c r="I20" s="101" t="s">
        <v>626</v>
      </c>
      <c r="J20" s="165" t="s">
        <v>449</v>
      </c>
      <c r="K20" s="165" t="s">
        <v>450</v>
      </c>
      <c r="L20" s="164" t="s">
        <v>271</v>
      </c>
      <c r="M20" s="164" t="s">
        <v>271</v>
      </c>
      <c r="N20" s="164"/>
      <c r="O20" s="164" t="s">
        <v>271</v>
      </c>
      <c r="P20" s="164" t="s">
        <v>271</v>
      </c>
      <c r="Q20" s="164" t="s">
        <v>271</v>
      </c>
      <c r="R20" s="164"/>
      <c r="S20" s="164"/>
      <c r="T20" s="80"/>
      <c r="U20" s="153"/>
    </row>
    <row r="21" spans="1:21" ht="15" customHeight="1">
      <c r="A21" s="159" t="s">
        <v>627</v>
      </c>
      <c r="B21" s="350" t="s">
        <v>628</v>
      </c>
      <c r="C21" s="355">
        <v>1000</v>
      </c>
      <c r="D21" s="228" t="s">
        <v>287</v>
      </c>
      <c r="E21" s="162">
        <f>$E$6</f>
        <v>2</v>
      </c>
      <c r="F21" s="162" t="s">
        <v>288</v>
      </c>
      <c r="G21" s="101" t="s">
        <v>629</v>
      </c>
      <c r="H21" s="101" t="s">
        <v>630</v>
      </c>
      <c r="I21" s="101" t="s">
        <v>631</v>
      </c>
      <c r="J21" s="165" t="s">
        <v>449</v>
      </c>
      <c r="K21" s="165" t="s">
        <v>450</v>
      </c>
      <c r="L21" s="164" t="s">
        <v>271</v>
      </c>
      <c r="M21" s="164" t="s">
        <v>271</v>
      </c>
      <c r="N21" s="164"/>
      <c r="O21" s="164" t="s">
        <v>271</v>
      </c>
      <c r="P21" s="164" t="s">
        <v>271</v>
      </c>
      <c r="Q21" s="164" t="s">
        <v>271</v>
      </c>
      <c r="R21" s="164"/>
      <c r="S21" s="164"/>
      <c r="T21" s="80"/>
      <c r="U21" s="153"/>
    </row>
    <row r="22" spans="1:21" ht="15" customHeight="1">
      <c r="A22" s="159" t="s">
        <v>632</v>
      </c>
      <c r="B22" s="350" t="s">
        <v>633</v>
      </c>
      <c r="C22" s="355">
        <v>1000</v>
      </c>
      <c r="D22" s="228" t="s">
        <v>287</v>
      </c>
      <c r="E22" s="162">
        <f>$E$6</f>
        <v>2</v>
      </c>
      <c r="F22" s="162" t="s">
        <v>288</v>
      </c>
      <c r="G22" s="101" t="s">
        <v>634</v>
      </c>
      <c r="H22" s="101" t="s">
        <v>635</v>
      </c>
      <c r="I22" s="101" t="s">
        <v>636</v>
      </c>
      <c r="J22" s="165" t="s">
        <v>449</v>
      </c>
      <c r="K22" s="165" t="s">
        <v>450</v>
      </c>
      <c r="L22" s="164" t="s">
        <v>271</v>
      </c>
      <c r="M22" s="164" t="s">
        <v>271</v>
      </c>
      <c r="N22" s="164"/>
      <c r="O22" s="164" t="s">
        <v>271</v>
      </c>
      <c r="P22" s="164" t="s">
        <v>271</v>
      </c>
      <c r="Q22" s="164" t="s">
        <v>271</v>
      </c>
      <c r="R22" s="164"/>
      <c r="S22" s="164"/>
      <c r="T22" s="80"/>
      <c r="U22" s="153"/>
    </row>
    <row r="23" spans="1:21" ht="15" customHeight="1">
      <c r="A23" s="159" t="s">
        <v>637</v>
      </c>
      <c r="B23" s="350" t="s">
        <v>638</v>
      </c>
      <c r="C23" s="355">
        <v>1000</v>
      </c>
      <c r="D23" s="228" t="s">
        <v>287</v>
      </c>
      <c r="E23" s="162">
        <f>$E$6</f>
        <v>2</v>
      </c>
      <c r="F23" s="162" t="s">
        <v>288</v>
      </c>
      <c r="G23" s="101" t="s">
        <v>639</v>
      </c>
      <c r="H23" s="101" t="s">
        <v>640</v>
      </c>
      <c r="I23" s="101" t="s">
        <v>641</v>
      </c>
      <c r="J23" s="165" t="s">
        <v>449</v>
      </c>
      <c r="K23" s="165" t="s">
        <v>450</v>
      </c>
      <c r="L23" s="164" t="s">
        <v>271</v>
      </c>
      <c r="M23" s="164" t="s">
        <v>271</v>
      </c>
      <c r="N23" s="164"/>
      <c r="O23" s="164" t="s">
        <v>271</v>
      </c>
      <c r="P23" s="164" t="s">
        <v>271</v>
      </c>
      <c r="Q23" s="164" t="s">
        <v>271</v>
      </c>
      <c r="R23" s="164"/>
      <c r="S23" s="164"/>
      <c r="T23" s="80"/>
      <c r="U23" s="153"/>
    </row>
    <row r="24" spans="1:21" ht="15" customHeight="1">
      <c r="A24" s="159" t="s">
        <v>642</v>
      </c>
      <c r="B24" s="350" t="s">
        <v>643</v>
      </c>
      <c r="C24" s="355">
        <v>1000</v>
      </c>
      <c r="D24" s="228" t="s">
        <v>287</v>
      </c>
      <c r="E24" s="162">
        <f>$E$6</f>
        <v>2</v>
      </c>
      <c r="F24" s="162" t="s">
        <v>288</v>
      </c>
      <c r="G24" s="101" t="s">
        <v>644</v>
      </c>
      <c r="H24" s="101" t="s">
        <v>645</v>
      </c>
      <c r="I24" s="101" t="s">
        <v>646</v>
      </c>
      <c r="J24" s="165" t="s">
        <v>449</v>
      </c>
      <c r="K24" s="165" t="s">
        <v>450</v>
      </c>
      <c r="L24" s="164" t="s">
        <v>271</v>
      </c>
      <c r="M24" s="164" t="s">
        <v>271</v>
      </c>
      <c r="N24" s="164"/>
      <c r="O24" s="164" t="s">
        <v>271</v>
      </c>
      <c r="P24" s="164" t="s">
        <v>271</v>
      </c>
      <c r="Q24" s="164" t="s">
        <v>271</v>
      </c>
      <c r="R24" s="164"/>
      <c r="S24" s="164"/>
      <c r="T24" s="80"/>
      <c r="U24" s="153"/>
    </row>
    <row r="25" spans="1:21" ht="15" customHeight="1">
      <c r="A25" s="643" t="s">
        <v>647</v>
      </c>
      <c r="B25" s="644"/>
      <c r="C25" s="644"/>
      <c r="D25" s="644"/>
      <c r="E25" s="644"/>
      <c r="F25" s="644"/>
      <c r="G25" s="644"/>
      <c r="H25" s="644"/>
      <c r="I25" s="645"/>
      <c r="J25" s="442"/>
      <c r="K25" s="442"/>
      <c r="L25" s="442" t="s">
        <v>271</v>
      </c>
      <c r="M25" s="442" t="s">
        <v>271</v>
      </c>
      <c r="N25" s="442"/>
      <c r="O25" s="442" t="s">
        <v>271</v>
      </c>
      <c r="P25" s="442" t="s">
        <v>271</v>
      </c>
      <c r="Q25" s="442" t="s">
        <v>271</v>
      </c>
      <c r="R25" s="442"/>
      <c r="S25" s="442"/>
      <c r="T25" s="442"/>
      <c r="U25" s="153"/>
    </row>
    <row r="26" spans="1:21" ht="15" customHeight="1">
      <c r="A26" s="159" t="s">
        <v>648</v>
      </c>
      <c r="B26" s="350" t="s">
        <v>649</v>
      </c>
      <c r="C26" s="355">
        <v>1000</v>
      </c>
      <c r="D26" s="228" t="s">
        <v>287</v>
      </c>
      <c r="E26" s="162">
        <f>$E$6</f>
        <v>2</v>
      </c>
      <c r="F26" s="162" t="s">
        <v>288</v>
      </c>
      <c r="G26" s="101" t="s">
        <v>650</v>
      </c>
      <c r="H26" s="101" t="s">
        <v>651</v>
      </c>
      <c r="I26" s="101" t="s">
        <v>653</v>
      </c>
      <c r="J26" s="165" t="s">
        <v>449</v>
      </c>
      <c r="K26" s="165" t="s">
        <v>450</v>
      </c>
      <c r="L26" s="164" t="s">
        <v>271</v>
      </c>
      <c r="M26" s="164" t="s">
        <v>271</v>
      </c>
      <c r="N26" s="164"/>
      <c r="O26" s="164" t="s">
        <v>271</v>
      </c>
      <c r="P26" s="164" t="s">
        <v>271</v>
      </c>
      <c r="Q26" s="164" t="s">
        <v>271</v>
      </c>
      <c r="R26" s="164"/>
      <c r="S26" s="164"/>
      <c r="T26" s="80"/>
      <c r="U26" s="153"/>
    </row>
    <row r="27" spans="1:21" ht="15" customHeight="1">
      <c r="A27" s="551" t="s">
        <v>652</v>
      </c>
      <c r="B27" s="552"/>
      <c r="C27" s="552"/>
      <c r="D27" s="552"/>
      <c r="E27" s="552"/>
      <c r="F27" s="552"/>
      <c r="G27" s="552"/>
      <c r="H27" s="552"/>
      <c r="I27" s="553"/>
      <c r="J27" s="442"/>
      <c r="K27" s="442"/>
      <c r="L27" s="442" t="s">
        <v>271</v>
      </c>
      <c r="M27" s="442" t="s">
        <v>271</v>
      </c>
      <c r="N27" s="442"/>
      <c r="O27" s="442"/>
      <c r="P27" s="442" t="s">
        <v>271</v>
      </c>
      <c r="Q27" s="442" t="s">
        <v>271</v>
      </c>
      <c r="R27" s="442"/>
      <c r="S27" s="442"/>
      <c r="T27" s="442"/>
      <c r="U27" s="153"/>
    </row>
    <row r="28" spans="1:21" ht="15" customHeight="1">
      <c r="A28" s="159" t="s">
        <v>654</v>
      </c>
      <c r="B28" s="350" t="s">
        <v>655</v>
      </c>
      <c r="C28" s="355">
        <v>1000</v>
      </c>
      <c r="D28" s="228" t="s">
        <v>287</v>
      </c>
      <c r="E28" s="162">
        <f>$E$6</f>
        <v>2</v>
      </c>
      <c r="F28" s="162" t="s">
        <v>288</v>
      </c>
      <c r="G28" s="101" t="s">
        <v>656</v>
      </c>
      <c r="H28" s="101" t="s">
        <v>657</v>
      </c>
      <c r="I28" s="101" t="s">
        <v>658</v>
      </c>
      <c r="J28" s="165" t="s">
        <v>449</v>
      </c>
      <c r="K28" s="165" t="s">
        <v>450</v>
      </c>
      <c r="L28" s="164" t="s">
        <v>271</v>
      </c>
      <c r="M28" s="164" t="s">
        <v>271</v>
      </c>
      <c r="N28" s="164"/>
      <c r="O28" s="164" t="s">
        <v>271</v>
      </c>
      <c r="P28" s="164" t="s">
        <v>271</v>
      </c>
      <c r="Q28" s="164" t="s">
        <v>271</v>
      </c>
      <c r="R28" s="164"/>
      <c r="S28" s="164"/>
      <c r="T28" s="80"/>
      <c r="U28" s="153"/>
    </row>
    <row r="29" spans="1:21" ht="15" customHeight="1">
      <c r="A29" s="643" t="s">
        <v>659</v>
      </c>
      <c r="B29" s="644"/>
      <c r="C29" s="644"/>
      <c r="D29" s="644"/>
      <c r="E29" s="644"/>
      <c r="F29" s="644"/>
      <c r="G29" s="644"/>
      <c r="H29" s="644"/>
      <c r="I29" s="645"/>
      <c r="J29" s="442"/>
      <c r="K29" s="442"/>
      <c r="L29" s="442" t="s">
        <v>271</v>
      </c>
      <c r="M29" s="442" t="s">
        <v>271</v>
      </c>
      <c r="N29" s="442"/>
      <c r="O29" s="442" t="s">
        <v>271</v>
      </c>
      <c r="P29" s="442" t="s">
        <v>271</v>
      </c>
      <c r="Q29" s="442" t="s">
        <v>271</v>
      </c>
      <c r="R29" s="442"/>
      <c r="S29" s="442"/>
      <c r="T29" s="442"/>
      <c r="U29" s="153"/>
    </row>
    <row r="30" spans="1:21" ht="15" customHeight="1">
      <c r="A30" s="159" t="s">
        <v>660</v>
      </c>
      <c r="B30" s="350" t="s">
        <v>661</v>
      </c>
      <c r="C30" s="355">
        <v>1000</v>
      </c>
      <c r="D30" s="228" t="s">
        <v>287</v>
      </c>
      <c r="E30" s="162">
        <f>$E$6</f>
        <v>2</v>
      </c>
      <c r="F30" s="162" t="s">
        <v>288</v>
      </c>
      <c r="G30" s="101" t="s">
        <v>662</v>
      </c>
      <c r="H30" s="101" t="s">
        <v>663</v>
      </c>
      <c r="I30" s="101" t="s">
        <v>664</v>
      </c>
      <c r="J30" s="165" t="s">
        <v>449</v>
      </c>
      <c r="K30" s="165" t="s">
        <v>450</v>
      </c>
      <c r="L30" s="164" t="s">
        <v>271</v>
      </c>
      <c r="M30" s="164" t="s">
        <v>271</v>
      </c>
      <c r="N30" s="164"/>
      <c r="O30" s="164" t="s">
        <v>271</v>
      </c>
      <c r="P30" s="164" t="s">
        <v>271</v>
      </c>
      <c r="Q30" s="164" t="s">
        <v>271</v>
      </c>
      <c r="R30" s="164"/>
      <c r="S30" s="164"/>
      <c r="T30" s="80"/>
      <c r="U30" s="153"/>
    </row>
    <row r="31" spans="1:21" ht="15" customHeight="1">
      <c r="A31" s="159" t="s">
        <v>665</v>
      </c>
      <c r="B31" s="350" t="s">
        <v>666</v>
      </c>
      <c r="C31" s="355">
        <v>1000</v>
      </c>
      <c r="D31" s="228" t="s">
        <v>287</v>
      </c>
      <c r="E31" s="162">
        <f>$E$6</f>
        <v>2</v>
      </c>
      <c r="F31" s="162" t="s">
        <v>288</v>
      </c>
      <c r="G31" s="101" t="s">
        <v>667</v>
      </c>
      <c r="H31" s="101" t="s">
        <v>668</v>
      </c>
      <c r="I31" s="101" t="s">
        <v>669</v>
      </c>
      <c r="J31" s="165" t="s">
        <v>449</v>
      </c>
      <c r="K31" s="165" t="s">
        <v>450</v>
      </c>
      <c r="L31" s="164" t="s">
        <v>271</v>
      </c>
      <c r="M31" s="164" t="s">
        <v>271</v>
      </c>
      <c r="N31" s="164"/>
      <c r="O31" s="164" t="s">
        <v>271</v>
      </c>
      <c r="P31" s="164" t="s">
        <v>271</v>
      </c>
      <c r="Q31" s="164" t="s">
        <v>271</v>
      </c>
      <c r="R31" s="164"/>
      <c r="S31" s="164"/>
      <c r="T31" s="80"/>
      <c r="U31" s="153"/>
    </row>
    <row r="32" spans="1:21" ht="15" customHeight="1">
      <c r="A32" s="159" t="s">
        <v>670</v>
      </c>
      <c r="B32" s="350" t="s">
        <v>671</v>
      </c>
      <c r="C32" s="355">
        <v>1000</v>
      </c>
      <c r="D32" s="228" t="s">
        <v>287</v>
      </c>
      <c r="E32" s="162">
        <f>$E$6</f>
        <v>2</v>
      </c>
      <c r="F32" s="162" t="s">
        <v>288</v>
      </c>
      <c r="G32" s="101" t="s">
        <v>672</v>
      </c>
      <c r="H32" s="101" t="s">
        <v>673</v>
      </c>
      <c r="I32" s="101" t="s">
        <v>674</v>
      </c>
      <c r="J32" s="165" t="s">
        <v>449</v>
      </c>
      <c r="K32" s="165" t="s">
        <v>450</v>
      </c>
      <c r="L32" s="164" t="s">
        <v>271</v>
      </c>
      <c r="M32" s="164" t="s">
        <v>271</v>
      </c>
      <c r="N32" s="164"/>
      <c r="O32" s="164" t="s">
        <v>271</v>
      </c>
      <c r="P32" s="164" t="s">
        <v>271</v>
      </c>
      <c r="Q32" s="164" t="s">
        <v>271</v>
      </c>
      <c r="R32" s="362" t="s">
        <v>267</v>
      </c>
      <c r="S32" s="164"/>
      <c r="T32" s="80"/>
      <c r="U32" s="153"/>
    </row>
    <row r="33" spans="1:21" ht="15" customHeight="1">
      <c r="A33" s="159" t="s">
        <v>675</v>
      </c>
      <c r="B33" s="350" t="s">
        <v>671</v>
      </c>
      <c r="C33" s="355">
        <v>2000</v>
      </c>
      <c r="D33" s="228" t="s">
        <v>287</v>
      </c>
      <c r="E33" s="162">
        <f>$E$6</f>
        <v>2</v>
      </c>
      <c r="F33" s="162" t="s">
        <v>288</v>
      </c>
      <c r="G33" s="101" t="s">
        <v>676</v>
      </c>
      <c r="H33" s="101" t="s">
        <v>677</v>
      </c>
      <c r="I33" s="101" t="s">
        <v>678</v>
      </c>
      <c r="J33" s="165" t="s">
        <v>449</v>
      </c>
      <c r="K33" s="165" t="s">
        <v>450</v>
      </c>
      <c r="L33" s="164" t="s">
        <v>271</v>
      </c>
      <c r="M33" s="164" t="s">
        <v>271</v>
      </c>
      <c r="N33" s="164"/>
      <c r="O33" s="164" t="s">
        <v>271</v>
      </c>
      <c r="P33" s="164" t="s">
        <v>271</v>
      </c>
      <c r="Q33" s="164" t="s">
        <v>271</v>
      </c>
      <c r="R33" s="362" t="s">
        <v>268</v>
      </c>
      <c r="S33" s="164"/>
      <c r="T33" s="80"/>
      <c r="U33" s="153"/>
    </row>
    <row r="34" spans="1:21" ht="15" customHeight="1" collapsed="1">
      <c r="A34" s="443" t="s">
        <v>679</v>
      </c>
      <c r="B34" s="439"/>
      <c r="C34" s="444"/>
      <c r="D34" s="444"/>
      <c r="E34" s="439"/>
      <c r="F34" s="444"/>
      <c r="G34" s="444"/>
      <c r="H34" s="444"/>
      <c r="I34" s="440"/>
      <c r="J34" s="441" t="s">
        <v>271</v>
      </c>
      <c r="K34" s="441" t="s">
        <v>271</v>
      </c>
      <c r="L34" s="441" t="s">
        <v>271</v>
      </c>
      <c r="M34" s="441" t="s">
        <v>271</v>
      </c>
      <c r="N34" s="441"/>
      <c r="O34" s="441" t="s">
        <v>271</v>
      </c>
      <c r="P34" s="441" t="s">
        <v>271</v>
      </c>
      <c r="Q34" s="441" t="s">
        <v>271</v>
      </c>
      <c r="R34" s="441"/>
      <c r="S34" s="441"/>
      <c r="T34" s="441"/>
      <c r="U34" s="153"/>
    </row>
    <row r="35" spans="1:21" ht="15" customHeight="1">
      <c r="A35" s="643" t="s">
        <v>680</v>
      </c>
      <c r="B35" s="644"/>
      <c r="C35" s="644"/>
      <c r="D35" s="644"/>
      <c r="E35" s="644"/>
      <c r="F35" s="644"/>
      <c r="G35" s="644"/>
      <c r="H35" s="644"/>
      <c r="I35" s="645"/>
      <c r="J35" s="442" t="s">
        <v>271</v>
      </c>
      <c r="K35" s="442" t="s">
        <v>271</v>
      </c>
      <c r="L35" s="442" t="s">
        <v>271</v>
      </c>
      <c r="M35" s="442" t="s">
        <v>271</v>
      </c>
      <c r="N35" s="442"/>
      <c r="O35" s="442" t="s">
        <v>271</v>
      </c>
      <c r="P35" s="442" t="s">
        <v>271</v>
      </c>
      <c r="Q35" s="442" t="s">
        <v>271</v>
      </c>
      <c r="R35" s="442"/>
      <c r="S35" s="442"/>
      <c r="T35" s="442"/>
      <c r="U35" s="153"/>
    </row>
    <row r="36" spans="1:21" ht="36.75" customHeight="1">
      <c r="A36" s="159" t="s">
        <v>681</v>
      </c>
      <c r="B36" s="350" t="s">
        <v>682</v>
      </c>
      <c r="C36" s="355">
        <v>1000</v>
      </c>
      <c r="D36" s="228" t="s">
        <v>287</v>
      </c>
      <c r="E36" s="162">
        <f>$E$6</f>
        <v>2</v>
      </c>
      <c r="F36" s="162" t="s">
        <v>288</v>
      </c>
      <c r="G36" s="354" t="s">
        <v>683</v>
      </c>
      <c r="H36" s="354" t="s">
        <v>684</v>
      </c>
      <c r="I36" s="101" t="s">
        <v>685</v>
      </c>
      <c r="J36" s="164" t="s">
        <v>271</v>
      </c>
      <c r="K36" s="164" t="s">
        <v>271</v>
      </c>
      <c r="L36" s="165" t="s">
        <v>456</v>
      </c>
      <c r="M36" s="165" t="s">
        <v>457</v>
      </c>
      <c r="N36" s="359"/>
      <c r="O36" s="165" t="s">
        <v>149</v>
      </c>
      <c r="P36" s="164" t="s">
        <v>271</v>
      </c>
      <c r="Q36" s="164" t="s">
        <v>271</v>
      </c>
      <c r="R36" s="164"/>
      <c r="S36" s="164"/>
      <c r="T36" s="80"/>
      <c r="U36" s="153"/>
    </row>
    <row r="37" spans="1:21" ht="15" customHeight="1">
      <c r="A37" s="643" t="s">
        <v>686</v>
      </c>
      <c r="B37" s="644"/>
      <c r="C37" s="644"/>
      <c r="D37" s="644"/>
      <c r="E37" s="644"/>
      <c r="F37" s="644"/>
      <c r="G37" s="644"/>
      <c r="H37" s="644"/>
      <c r="I37" s="645"/>
      <c r="J37" s="442" t="s">
        <v>271</v>
      </c>
      <c r="K37" s="442" t="s">
        <v>271</v>
      </c>
      <c r="L37" s="87"/>
      <c r="M37" s="87"/>
      <c r="N37" s="87"/>
      <c r="O37" s="442"/>
      <c r="P37" s="442" t="s">
        <v>271</v>
      </c>
      <c r="Q37" s="442" t="s">
        <v>271</v>
      </c>
      <c r="R37" s="442"/>
      <c r="S37" s="442"/>
      <c r="T37" s="442"/>
      <c r="U37" s="153"/>
    </row>
    <row r="38" spans="1:21" ht="15" customHeight="1">
      <c r="A38" s="159" t="s">
        <v>686</v>
      </c>
      <c r="B38" s="350" t="s">
        <v>687</v>
      </c>
      <c r="C38" s="355">
        <v>1000</v>
      </c>
      <c r="D38" s="228" t="s">
        <v>287</v>
      </c>
      <c r="E38" s="162">
        <f>$E$6</f>
        <v>2</v>
      </c>
      <c r="F38" s="162" t="s">
        <v>288</v>
      </c>
      <c r="G38" s="354" t="s">
        <v>688</v>
      </c>
      <c r="H38" s="354" t="s">
        <v>689</v>
      </c>
      <c r="I38" s="101" t="s">
        <v>690</v>
      </c>
      <c r="J38" s="164" t="s">
        <v>271</v>
      </c>
      <c r="K38" s="164" t="s">
        <v>271</v>
      </c>
      <c r="L38" s="165" t="s">
        <v>456</v>
      </c>
      <c r="M38" s="165" t="s">
        <v>457</v>
      </c>
      <c r="N38" s="359"/>
      <c r="O38" s="165" t="s">
        <v>149</v>
      </c>
      <c r="P38" s="164" t="s">
        <v>271</v>
      </c>
      <c r="Q38" s="164" t="s">
        <v>271</v>
      </c>
      <c r="R38" s="164"/>
      <c r="S38" s="164"/>
      <c r="T38" s="80"/>
      <c r="U38" s="153"/>
    </row>
    <row r="39" spans="1:21" ht="15" customHeight="1">
      <c r="A39" s="643" t="s">
        <v>691</v>
      </c>
      <c r="B39" s="644"/>
      <c r="C39" s="644"/>
      <c r="D39" s="644"/>
      <c r="E39" s="644"/>
      <c r="F39" s="644"/>
      <c r="G39" s="644"/>
      <c r="H39" s="644"/>
      <c r="I39" s="645"/>
      <c r="J39" s="442" t="s">
        <v>271</v>
      </c>
      <c r="K39" s="442" t="s">
        <v>271</v>
      </c>
      <c r="L39" s="87"/>
      <c r="M39" s="87"/>
      <c r="N39" s="87"/>
      <c r="O39" s="442"/>
      <c r="P39" s="442" t="s">
        <v>271</v>
      </c>
      <c r="Q39" s="442" t="s">
        <v>271</v>
      </c>
      <c r="R39" s="442"/>
      <c r="S39" s="442"/>
      <c r="T39" s="442"/>
      <c r="U39" s="153"/>
    </row>
    <row r="40" spans="1:21" ht="15" customHeight="1">
      <c r="A40" s="159" t="s">
        <v>692</v>
      </c>
      <c r="B40" s="350" t="s">
        <v>693</v>
      </c>
      <c r="C40" s="355">
        <v>1000</v>
      </c>
      <c r="D40" s="228" t="s">
        <v>287</v>
      </c>
      <c r="E40" s="162">
        <f>$E$6</f>
        <v>2</v>
      </c>
      <c r="F40" s="162" t="s">
        <v>288</v>
      </c>
      <c r="G40" s="354" t="s">
        <v>694</v>
      </c>
      <c r="H40" s="354" t="s">
        <v>695</v>
      </c>
      <c r="I40" s="101" t="s">
        <v>696</v>
      </c>
      <c r="J40" s="164" t="s">
        <v>271</v>
      </c>
      <c r="K40" s="164" t="s">
        <v>271</v>
      </c>
      <c r="L40" s="165" t="s">
        <v>456</v>
      </c>
      <c r="M40" s="165" t="s">
        <v>457</v>
      </c>
      <c r="N40" s="359"/>
      <c r="O40" s="165" t="s">
        <v>149</v>
      </c>
      <c r="P40" s="164" t="s">
        <v>271</v>
      </c>
      <c r="Q40" s="164" t="s">
        <v>271</v>
      </c>
      <c r="R40" s="164"/>
      <c r="S40" s="164"/>
      <c r="T40" s="80"/>
      <c r="U40" s="153"/>
    </row>
    <row r="41" spans="1:21" ht="15" customHeight="1">
      <c r="A41" s="159" t="s">
        <v>697</v>
      </c>
      <c r="B41" s="350" t="s">
        <v>698</v>
      </c>
      <c r="C41" s="355">
        <v>1000</v>
      </c>
      <c r="D41" s="228" t="s">
        <v>287</v>
      </c>
      <c r="E41" s="162">
        <f>$E$6</f>
        <v>2</v>
      </c>
      <c r="F41" s="162" t="s">
        <v>288</v>
      </c>
      <c r="G41" s="354" t="s">
        <v>699</v>
      </c>
      <c r="H41" s="354" t="s">
        <v>700</v>
      </c>
      <c r="I41" s="101" t="s">
        <v>701</v>
      </c>
      <c r="J41" s="164" t="s">
        <v>271</v>
      </c>
      <c r="K41" s="164" t="s">
        <v>271</v>
      </c>
      <c r="L41" s="165" t="s">
        <v>456</v>
      </c>
      <c r="M41" s="165" t="s">
        <v>457</v>
      </c>
      <c r="N41" s="359"/>
      <c r="O41" s="165" t="s">
        <v>149</v>
      </c>
      <c r="P41" s="164" t="s">
        <v>271</v>
      </c>
      <c r="Q41" s="164" t="s">
        <v>271</v>
      </c>
      <c r="R41" s="164"/>
      <c r="S41" s="164"/>
      <c r="T41" s="80"/>
      <c r="U41" s="153"/>
    </row>
    <row r="42" spans="1:21" ht="15" customHeight="1">
      <c r="A42" s="159" t="s">
        <v>702</v>
      </c>
      <c r="B42" s="350" t="s">
        <v>703</v>
      </c>
      <c r="C42" s="355">
        <v>1000</v>
      </c>
      <c r="D42" s="228" t="s">
        <v>287</v>
      </c>
      <c r="E42" s="162">
        <f>$E$6</f>
        <v>2</v>
      </c>
      <c r="F42" s="162" t="s">
        <v>288</v>
      </c>
      <c r="G42" s="354" t="s">
        <v>704</v>
      </c>
      <c r="H42" s="354" t="s">
        <v>705</v>
      </c>
      <c r="I42" s="101" t="s">
        <v>706</v>
      </c>
      <c r="J42" s="164" t="s">
        <v>271</v>
      </c>
      <c r="K42" s="164" t="s">
        <v>271</v>
      </c>
      <c r="L42" s="165" t="s">
        <v>456</v>
      </c>
      <c r="M42" s="165" t="s">
        <v>457</v>
      </c>
      <c r="N42" s="359"/>
      <c r="O42" s="165" t="s">
        <v>149</v>
      </c>
      <c r="P42" s="164" t="s">
        <v>271</v>
      </c>
      <c r="Q42" s="164" t="s">
        <v>271</v>
      </c>
      <c r="R42" s="164"/>
      <c r="S42" s="164"/>
      <c r="T42" s="80"/>
      <c r="U42" s="153"/>
    </row>
    <row r="43" spans="1:21" ht="15" customHeight="1">
      <c r="A43" s="159" t="s">
        <v>707</v>
      </c>
      <c r="B43" s="350" t="s">
        <v>708</v>
      </c>
      <c r="C43" s="355">
        <v>1000</v>
      </c>
      <c r="D43" s="228" t="s">
        <v>287</v>
      </c>
      <c r="E43" s="162">
        <f>$E$6</f>
        <v>2</v>
      </c>
      <c r="F43" s="162" t="s">
        <v>288</v>
      </c>
      <c r="G43" s="354" t="s">
        <v>709</v>
      </c>
      <c r="H43" s="354" t="s">
        <v>598</v>
      </c>
      <c r="I43" s="101" t="s">
        <v>710</v>
      </c>
      <c r="J43" s="164" t="s">
        <v>271</v>
      </c>
      <c r="K43" s="164" t="s">
        <v>271</v>
      </c>
      <c r="L43" s="165" t="s">
        <v>456</v>
      </c>
      <c r="M43" s="165" t="s">
        <v>457</v>
      </c>
      <c r="N43" s="359"/>
      <c r="O43" s="165" t="s">
        <v>149</v>
      </c>
      <c r="P43" s="164" t="s">
        <v>271</v>
      </c>
      <c r="Q43" s="164" t="s">
        <v>271</v>
      </c>
      <c r="R43" s="164"/>
      <c r="S43" s="164"/>
      <c r="T43" s="80"/>
      <c r="U43" s="153"/>
    </row>
    <row r="44" spans="1:21" ht="15" customHeight="1">
      <c r="A44" s="159" t="s">
        <v>711</v>
      </c>
      <c r="B44" s="350" t="s">
        <v>712</v>
      </c>
      <c r="C44" s="355">
        <v>1000</v>
      </c>
      <c r="D44" s="228" t="s">
        <v>287</v>
      </c>
      <c r="E44" s="162">
        <f>$E$6</f>
        <v>2</v>
      </c>
      <c r="F44" s="162" t="s">
        <v>288</v>
      </c>
      <c r="G44" s="354" t="s">
        <v>713</v>
      </c>
      <c r="H44" s="354" t="s">
        <v>603</v>
      </c>
      <c r="I44" s="101" t="s">
        <v>714</v>
      </c>
      <c r="J44" s="164" t="s">
        <v>271</v>
      </c>
      <c r="K44" s="164" t="s">
        <v>271</v>
      </c>
      <c r="L44" s="165" t="s">
        <v>456</v>
      </c>
      <c r="M44" s="165" t="s">
        <v>457</v>
      </c>
      <c r="N44" s="359"/>
      <c r="O44" s="165" t="s">
        <v>149</v>
      </c>
      <c r="P44" s="164" t="s">
        <v>271</v>
      </c>
      <c r="Q44" s="164" t="s">
        <v>271</v>
      </c>
      <c r="R44" s="164"/>
      <c r="S44" s="164"/>
      <c r="T44" s="80"/>
      <c r="U44" s="153"/>
    </row>
    <row r="45" spans="1:21" ht="15" customHeight="1">
      <c r="A45" s="643" t="s">
        <v>715</v>
      </c>
      <c r="B45" s="644"/>
      <c r="C45" s="644"/>
      <c r="D45" s="644"/>
      <c r="E45" s="644"/>
      <c r="F45" s="644"/>
      <c r="G45" s="644"/>
      <c r="H45" s="644"/>
      <c r="I45" s="645"/>
      <c r="J45" s="442" t="s">
        <v>271</v>
      </c>
      <c r="K45" s="442" t="s">
        <v>271</v>
      </c>
      <c r="L45" s="87"/>
      <c r="M45" s="87"/>
      <c r="N45" s="87"/>
      <c r="O45" s="442"/>
      <c r="P45" s="442" t="s">
        <v>271</v>
      </c>
      <c r="Q45" s="442" t="s">
        <v>271</v>
      </c>
      <c r="R45" s="442"/>
      <c r="S45" s="442"/>
      <c r="T45" s="442"/>
      <c r="U45" s="153"/>
    </row>
    <row r="46" spans="1:21" ht="15" customHeight="1">
      <c r="A46" s="159" t="s">
        <v>716</v>
      </c>
      <c r="B46" s="350" t="s">
        <v>717</v>
      </c>
      <c r="C46" s="355">
        <v>1000</v>
      </c>
      <c r="D46" s="228" t="s">
        <v>287</v>
      </c>
      <c r="E46" s="162">
        <f t="shared" ref="E46:E54" si="1">$E$6</f>
        <v>2</v>
      </c>
      <c r="F46" s="162" t="s">
        <v>288</v>
      </c>
      <c r="G46" s="354" t="s">
        <v>718</v>
      </c>
      <c r="H46" s="354" t="s">
        <v>625</v>
      </c>
      <c r="I46" s="101" t="s">
        <v>719</v>
      </c>
      <c r="J46" s="164" t="s">
        <v>271</v>
      </c>
      <c r="K46" s="164" t="s">
        <v>271</v>
      </c>
      <c r="L46" s="165" t="s">
        <v>456</v>
      </c>
      <c r="M46" s="165" t="s">
        <v>457</v>
      </c>
      <c r="N46" s="359"/>
      <c r="O46" s="165" t="s">
        <v>149</v>
      </c>
      <c r="P46" s="352" t="s">
        <v>157</v>
      </c>
      <c r="Q46" s="164" t="s">
        <v>271</v>
      </c>
      <c r="R46" s="164"/>
      <c r="S46" s="164"/>
      <c r="T46" s="80"/>
      <c r="U46" s="153"/>
    </row>
    <row r="47" spans="1:21" ht="15" customHeight="1">
      <c r="A47" s="159" t="s">
        <v>720</v>
      </c>
      <c r="B47" s="350" t="s">
        <v>721</v>
      </c>
      <c r="C47" s="355">
        <v>1000</v>
      </c>
      <c r="D47" s="228" t="s">
        <v>287</v>
      </c>
      <c r="E47" s="162">
        <f t="shared" si="1"/>
        <v>2</v>
      </c>
      <c r="F47" s="162" t="s">
        <v>288</v>
      </c>
      <c r="G47" s="354" t="s">
        <v>722</v>
      </c>
      <c r="H47" s="354" t="s">
        <v>630</v>
      </c>
      <c r="I47" s="101" t="s">
        <v>723</v>
      </c>
      <c r="J47" s="164" t="s">
        <v>271</v>
      </c>
      <c r="K47" s="164" t="s">
        <v>271</v>
      </c>
      <c r="L47" s="165" t="s">
        <v>456</v>
      </c>
      <c r="M47" s="165" t="s">
        <v>457</v>
      </c>
      <c r="N47" s="359"/>
      <c r="O47" s="165" t="s">
        <v>149</v>
      </c>
      <c r="P47" s="352" t="s">
        <v>157</v>
      </c>
      <c r="Q47" s="164" t="s">
        <v>271</v>
      </c>
      <c r="R47" s="164"/>
      <c r="S47" s="164"/>
      <c r="T47" s="80"/>
      <c r="U47" s="153"/>
    </row>
    <row r="48" spans="1:21" ht="15" customHeight="1">
      <c r="A48" s="159" t="s">
        <v>724</v>
      </c>
      <c r="B48" s="350" t="s">
        <v>725</v>
      </c>
      <c r="C48" s="355">
        <v>1000</v>
      </c>
      <c r="D48" s="228" t="s">
        <v>287</v>
      </c>
      <c r="E48" s="162">
        <f t="shared" si="1"/>
        <v>2</v>
      </c>
      <c r="F48" s="162" t="s">
        <v>288</v>
      </c>
      <c r="G48" s="354" t="s">
        <v>726</v>
      </c>
      <c r="H48" s="354" t="s">
        <v>635</v>
      </c>
      <c r="I48" s="101" t="s">
        <v>727</v>
      </c>
      <c r="J48" s="164" t="s">
        <v>271</v>
      </c>
      <c r="K48" s="164" t="s">
        <v>271</v>
      </c>
      <c r="L48" s="165" t="s">
        <v>456</v>
      </c>
      <c r="M48" s="165" t="s">
        <v>457</v>
      </c>
      <c r="N48" s="359"/>
      <c r="O48" s="165" t="s">
        <v>149</v>
      </c>
      <c r="P48" s="352" t="s">
        <v>157</v>
      </c>
      <c r="Q48" s="164" t="s">
        <v>271</v>
      </c>
      <c r="R48" s="164"/>
      <c r="S48" s="164"/>
      <c r="T48" s="80"/>
      <c r="U48" s="153"/>
    </row>
    <row r="49" spans="1:21" ht="15" customHeight="1">
      <c r="A49" s="159" t="s">
        <v>728</v>
      </c>
      <c r="B49" s="350" t="s">
        <v>729</v>
      </c>
      <c r="C49" s="355">
        <v>1000</v>
      </c>
      <c r="D49" s="228" t="s">
        <v>287</v>
      </c>
      <c r="E49" s="162">
        <f t="shared" si="1"/>
        <v>2</v>
      </c>
      <c r="F49" s="162" t="s">
        <v>288</v>
      </c>
      <c r="G49" s="354" t="s">
        <v>730</v>
      </c>
      <c r="H49" s="354" t="s">
        <v>645</v>
      </c>
      <c r="I49" s="101" t="s">
        <v>731</v>
      </c>
      <c r="J49" s="164" t="s">
        <v>271</v>
      </c>
      <c r="K49" s="164" t="s">
        <v>271</v>
      </c>
      <c r="L49" s="165" t="s">
        <v>456</v>
      </c>
      <c r="M49" s="165" t="s">
        <v>457</v>
      </c>
      <c r="N49" s="359"/>
      <c r="O49" s="165" t="s">
        <v>149</v>
      </c>
      <c r="P49" s="352" t="s">
        <v>157</v>
      </c>
      <c r="Q49" s="164" t="s">
        <v>271</v>
      </c>
      <c r="R49" s="164"/>
      <c r="S49" s="164"/>
      <c r="T49" s="80"/>
      <c r="U49" s="153"/>
    </row>
    <row r="50" spans="1:21" ht="15" customHeight="1">
      <c r="A50" s="159" t="s">
        <v>732</v>
      </c>
      <c r="B50" s="350" t="s">
        <v>733</v>
      </c>
      <c r="C50" s="355">
        <v>1000</v>
      </c>
      <c r="D50" s="228" t="s">
        <v>287</v>
      </c>
      <c r="E50" s="162">
        <f t="shared" si="1"/>
        <v>2</v>
      </c>
      <c r="F50" s="162" t="s">
        <v>288</v>
      </c>
      <c r="G50" s="354" t="s">
        <v>261</v>
      </c>
      <c r="H50" s="354" t="s">
        <v>734</v>
      </c>
      <c r="I50" s="101" t="s">
        <v>735</v>
      </c>
      <c r="J50" s="164" t="s">
        <v>271</v>
      </c>
      <c r="K50" s="164" t="s">
        <v>271</v>
      </c>
      <c r="L50" s="165" t="s">
        <v>456</v>
      </c>
      <c r="M50" s="165" t="s">
        <v>457</v>
      </c>
      <c r="N50" s="359"/>
      <c r="O50" s="165" t="s">
        <v>149</v>
      </c>
      <c r="P50" s="352" t="s">
        <v>158</v>
      </c>
      <c r="Q50" s="164" t="s">
        <v>271</v>
      </c>
      <c r="R50" s="164"/>
      <c r="S50" s="164"/>
      <c r="T50" s="80"/>
      <c r="U50" s="153"/>
    </row>
    <row r="51" spans="1:21" ht="15.75">
      <c r="A51" s="159" t="s">
        <v>736</v>
      </c>
      <c r="B51" s="350" t="s">
        <v>737</v>
      </c>
      <c r="C51" s="355">
        <v>1000</v>
      </c>
      <c r="D51" s="228" t="s">
        <v>287</v>
      </c>
      <c r="E51" s="162">
        <f t="shared" si="1"/>
        <v>2</v>
      </c>
      <c r="F51" s="162" t="s">
        <v>288</v>
      </c>
      <c r="G51" s="354" t="s">
        <v>738</v>
      </c>
      <c r="H51" s="354" t="s">
        <v>739</v>
      </c>
      <c r="I51" s="101" t="s">
        <v>740</v>
      </c>
      <c r="J51" s="164" t="s">
        <v>271</v>
      </c>
      <c r="K51" s="164" t="s">
        <v>271</v>
      </c>
      <c r="L51" s="165" t="s">
        <v>456</v>
      </c>
      <c r="M51" s="165" t="s">
        <v>457</v>
      </c>
      <c r="N51" s="359"/>
      <c r="O51" s="165" t="s">
        <v>149</v>
      </c>
      <c r="P51" s="352" t="s">
        <v>159</v>
      </c>
      <c r="Q51" s="164" t="s">
        <v>271</v>
      </c>
      <c r="R51" s="164"/>
      <c r="S51" s="164"/>
      <c r="T51" s="80"/>
      <c r="U51" s="153"/>
    </row>
    <row r="52" spans="1:21" ht="15" customHeight="1">
      <c r="A52" s="159" t="s">
        <v>741</v>
      </c>
      <c r="B52" s="350" t="s">
        <v>742</v>
      </c>
      <c r="C52" s="355">
        <v>2000</v>
      </c>
      <c r="D52" s="228" t="s">
        <v>287</v>
      </c>
      <c r="E52" s="162">
        <f t="shared" si="1"/>
        <v>2</v>
      </c>
      <c r="F52" s="162" t="s">
        <v>288</v>
      </c>
      <c r="G52" s="354" t="s">
        <v>743</v>
      </c>
      <c r="H52" s="354" t="s">
        <v>744</v>
      </c>
      <c r="I52" s="101" t="s">
        <v>745</v>
      </c>
      <c r="J52" s="164" t="s">
        <v>271</v>
      </c>
      <c r="K52" s="164" t="s">
        <v>271</v>
      </c>
      <c r="L52" s="165" t="s">
        <v>456</v>
      </c>
      <c r="M52" s="165" t="s">
        <v>457</v>
      </c>
      <c r="N52" s="359"/>
      <c r="O52" s="165" t="s">
        <v>149</v>
      </c>
      <c r="P52" s="352" t="s">
        <v>159</v>
      </c>
      <c r="Q52" s="164" t="s">
        <v>271</v>
      </c>
      <c r="R52" s="164"/>
      <c r="S52" s="164"/>
      <c r="T52" s="80"/>
      <c r="U52" s="153"/>
    </row>
    <row r="53" spans="1:21" ht="15" customHeight="1">
      <c r="A53" s="159" t="s">
        <v>746</v>
      </c>
      <c r="B53" s="350" t="s">
        <v>742</v>
      </c>
      <c r="C53" s="355">
        <v>3000</v>
      </c>
      <c r="D53" s="228" t="s">
        <v>287</v>
      </c>
      <c r="E53" s="162">
        <f t="shared" si="1"/>
        <v>2</v>
      </c>
      <c r="F53" s="162" t="s">
        <v>288</v>
      </c>
      <c r="G53" s="354" t="s">
        <v>747</v>
      </c>
      <c r="H53" s="354" t="s">
        <v>748</v>
      </c>
      <c r="I53" s="101" t="s">
        <v>749</v>
      </c>
      <c r="J53" s="164" t="s">
        <v>271</v>
      </c>
      <c r="K53" s="164" t="s">
        <v>271</v>
      </c>
      <c r="L53" s="165" t="s">
        <v>456</v>
      </c>
      <c r="M53" s="165" t="s">
        <v>457</v>
      </c>
      <c r="N53" s="359"/>
      <c r="O53" s="165" t="s">
        <v>149</v>
      </c>
      <c r="P53" s="352" t="s">
        <v>159</v>
      </c>
      <c r="Q53" s="164" t="s">
        <v>271</v>
      </c>
      <c r="R53" s="164"/>
      <c r="S53" s="164"/>
      <c r="T53" s="80"/>
      <c r="U53" s="153"/>
    </row>
    <row r="54" spans="1:21" ht="15.75">
      <c r="A54" s="159" t="s">
        <v>750</v>
      </c>
      <c r="B54" s="350" t="s">
        <v>742</v>
      </c>
      <c r="C54" s="355">
        <v>4000</v>
      </c>
      <c r="D54" s="228" t="s">
        <v>287</v>
      </c>
      <c r="E54" s="162">
        <f t="shared" si="1"/>
        <v>2</v>
      </c>
      <c r="F54" s="162" t="s">
        <v>288</v>
      </c>
      <c r="G54" s="354" t="s">
        <v>751</v>
      </c>
      <c r="H54" s="354" t="s">
        <v>752</v>
      </c>
      <c r="I54" s="101" t="s">
        <v>753</v>
      </c>
      <c r="J54" s="164" t="s">
        <v>271</v>
      </c>
      <c r="K54" s="164" t="s">
        <v>271</v>
      </c>
      <c r="L54" s="165" t="s">
        <v>456</v>
      </c>
      <c r="M54" s="165" t="s">
        <v>457</v>
      </c>
      <c r="N54" s="359"/>
      <c r="O54" s="165" t="s">
        <v>149</v>
      </c>
      <c r="P54" s="352" t="s">
        <v>159</v>
      </c>
      <c r="Q54" s="164" t="s">
        <v>271</v>
      </c>
      <c r="R54" s="164"/>
      <c r="S54" s="164"/>
      <c r="T54" s="80"/>
      <c r="U54" s="153"/>
    </row>
    <row r="55" spans="1:21" ht="15" customHeight="1">
      <c r="A55" s="643" t="s">
        <v>754</v>
      </c>
      <c r="B55" s="644"/>
      <c r="C55" s="644"/>
      <c r="D55" s="644"/>
      <c r="E55" s="644"/>
      <c r="F55" s="644"/>
      <c r="G55" s="644"/>
      <c r="H55" s="644"/>
      <c r="I55" s="645"/>
      <c r="J55" s="442" t="s">
        <v>271</v>
      </c>
      <c r="K55" s="442" t="s">
        <v>271</v>
      </c>
      <c r="L55" s="87"/>
      <c r="M55" s="87"/>
      <c r="N55" s="87"/>
      <c r="O55" s="442"/>
      <c r="P55" s="442" t="s">
        <v>271</v>
      </c>
      <c r="Q55" s="442" t="s">
        <v>271</v>
      </c>
      <c r="R55" s="442"/>
      <c r="S55" s="442"/>
      <c r="T55" s="442"/>
      <c r="U55" s="153"/>
    </row>
    <row r="56" spans="1:21" ht="15" customHeight="1">
      <c r="A56" s="159" t="s">
        <v>755</v>
      </c>
      <c r="B56" s="350" t="s">
        <v>756</v>
      </c>
      <c r="C56" s="355">
        <v>1000</v>
      </c>
      <c r="D56" s="228" t="s">
        <v>287</v>
      </c>
      <c r="E56" s="162">
        <f t="shared" ref="E56:E61" si="2">$E$6</f>
        <v>2</v>
      </c>
      <c r="F56" s="162" t="s">
        <v>288</v>
      </c>
      <c r="G56" s="354" t="s">
        <v>757</v>
      </c>
      <c r="H56" s="354" t="s">
        <v>625</v>
      </c>
      <c r="I56" s="101" t="s">
        <v>758</v>
      </c>
      <c r="J56" s="164" t="s">
        <v>271</v>
      </c>
      <c r="K56" s="164" t="s">
        <v>271</v>
      </c>
      <c r="L56" s="165" t="s">
        <v>456</v>
      </c>
      <c r="M56" s="165" t="s">
        <v>457</v>
      </c>
      <c r="N56" s="359"/>
      <c r="O56" s="165" t="s">
        <v>149</v>
      </c>
      <c r="P56" s="164" t="s">
        <v>271</v>
      </c>
      <c r="Q56" s="164" t="s">
        <v>271</v>
      </c>
      <c r="R56" s="164"/>
      <c r="S56" s="164"/>
      <c r="T56" s="80"/>
      <c r="U56" s="153"/>
    </row>
    <row r="57" spans="1:21" ht="15" customHeight="1">
      <c r="A57" s="159" t="s">
        <v>759</v>
      </c>
      <c r="B57" s="350" t="s">
        <v>760</v>
      </c>
      <c r="C57" s="355">
        <v>1000</v>
      </c>
      <c r="D57" s="228" t="s">
        <v>287</v>
      </c>
      <c r="E57" s="162">
        <f t="shared" si="2"/>
        <v>2</v>
      </c>
      <c r="F57" s="162" t="s">
        <v>288</v>
      </c>
      <c r="G57" s="354" t="s">
        <v>761</v>
      </c>
      <c r="H57" s="354" t="s">
        <v>630</v>
      </c>
      <c r="I57" s="101" t="s">
        <v>762</v>
      </c>
      <c r="J57" s="164" t="s">
        <v>271</v>
      </c>
      <c r="K57" s="164" t="s">
        <v>271</v>
      </c>
      <c r="L57" s="165" t="s">
        <v>456</v>
      </c>
      <c r="M57" s="165" t="s">
        <v>457</v>
      </c>
      <c r="N57" s="359"/>
      <c r="O57" s="165" t="s">
        <v>149</v>
      </c>
      <c r="P57" s="164" t="s">
        <v>271</v>
      </c>
      <c r="Q57" s="164" t="s">
        <v>271</v>
      </c>
      <c r="R57" s="164"/>
      <c r="S57" s="164"/>
      <c r="T57" s="80"/>
      <c r="U57" s="153"/>
    </row>
    <row r="58" spans="1:21" ht="15" customHeight="1">
      <c r="A58" s="159" t="s">
        <v>763</v>
      </c>
      <c r="B58" s="350" t="s">
        <v>764</v>
      </c>
      <c r="C58" s="355">
        <v>1000</v>
      </c>
      <c r="D58" s="228" t="s">
        <v>287</v>
      </c>
      <c r="E58" s="162">
        <f t="shared" si="2"/>
        <v>2</v>
      </c>
      <c r="F58" s="162" t="s">
        <v>288</v>
      </c>
      <c r="G58" s="354" t="s">
        <v>765</v>
      </c>
      <c r="H58" s="354" t="s">
        <v>635</v>
      </c>
      <c r="I58" s="101" t="s">
        <v>766</v>
      </c>
      <c r="J58" s="164" t="s">
        <v>271</v>
      </c>
      <c r="K58" s="164" t="s">
        <v>271</v>
      </c>
      <c r="L58" s="165" t="s">
        <v>456</v>
      </c>
      <c r="M58" s="165" t="s">
        <v>457</v>
      </c>
      <c r="N58" s="359"/>
      <c r="O58" s="165" t="s">
        <v>149</v>
      </c>
      <c r="P58" s="164" t="s">
        <v>271</v>
      </c>
      <c r="Q58" s="164" t="s">
        <v>271</v>
      </c>
      <c r="R58" s="164"/>
      <c r="S58" s="164"/>
      <c r="T58" s="80"/>
      <c r="U58" s="153"/>
    </row>
    <row r="59" spans="1:21" ht="15" customHeight="1">
      <c r="A59" s="159" t="s">
        <v>767</v>
      </c>
      <c r="B59" s="350" t="s">
        <v>768</v>
      </c>
      <c r="C59" s="355">
        <v>1000</v>
      </c>
      <c r="D59" s="228" t="s">
        <v>287</v>
      </c>
      <c r="E59" s="162">
        <f t="shared" si="2"/>
        <v>2</v>
      </c>
      <c r="F59" s="162" t="s">
        <v>288</v>
      </c>
      <c r="G59" s="354" t="s">
        <v>769</v>
      </c>
      <c r="H59" s="354" t="s">
        <v>640</v>
      </c>
      <c r="I59" s="101" t="s">
        <v>770</v>
      </c>
      <c r="J59" s="164" t="s">
        <v>271</v>
      </c>
      <c r="K59" s="164" t="s">
        <v>271</v>
      </c>
      <c r="L59" s="165" t="s">
        <v>456</v>
      </c>
      <c r="M59" s="165" t="s">
        <v>457</v>
      </c>
      <c r="N59" s="359"/>
      <c r="O59" s="165" t="s">
        <v>149</v>
      </c>
      <c r="P59" s="164" t="s">
        <v>271</v>
      </c>
      <c r="Q59" s="164" t="s">
        <v>271</v>
      </c>
      <c r="R59" s="164"/>
      <c r="S59" s="164"/>
      <c r="T59" s="80"/>
      <c r="U59" s="153"/>
    </row>
    <row r="60" spans="1:21" ht="15" customHeight="1">
      <c r="A60" s="159" t="s">
        <v>771</v>
      </c>
      <c r="B60" s="350" t="s">
        <v>772</v>
      </c>
      <c r="C60" s="355">
        <v>1000</v>
      </c>
      <c r="D60" s="228" t="s">
        <v>287</v>
      </c>
      <c r="E60" s="162">
        <f t="shared" si="2"/>
        <v>2</v>
      </c>
      <c r="F60" s="162" t="s">
        <v>288</v>
      </c>
      <c r="G60" s="354" t="s">
        <v>773</v>
      </c>
      <c r="H60" s="354" t="s">
        <v>774</v>
      </c>
      <c r="I60" s="101" t="s">
        <v>775</v>
      </c>
      <c r="J60" s="164" t="s">
        <v>271</v>
      </c>
      <c r="K60" s="164" t="s">
        <v>271</v>
      </c>
      <c r="L60" s="165" t="s">
        <v>456</v>
      </c>
      <c r="M60" s="165" t="s">
        <v>457</v>
      </c>
      <c r="N60" s="359"/>
      <c r="O60" s="165" t="s">
        <v>149</v>
      </c>
      <c r="P60" s="164" t="s">
        <v>271</v>
      </c>
      <c r="Q60" s="164" t="s">
        <v>271</v>
      </c>
      <c r="R60" s="164"/>
      <c r="S60" s="164"/>
      <c r="T60" s="80"/>
      <c r="U60" s="153"/>
    </row>
    <row r="61" spans="1:21" ht="15" customHeight="1">
      <c r="A61" s="159" t="s">
        <v>776</v>
      </c>
      <c r="B61" s="350" t="s">
        <v>777</v>
      </c>
      <c r="C61" s="355">
        <v>1000</v>
      </c>
      <c r="D61" s="228" t="s">
        <v>287</v>
      </c>
      <c r="E61" s="162">
        <f t="shared" si="2"/>
        <v>2</v>
      </c>
      <c r="F61" s="162" t="s">
        <v>288</v>
      </c>
      <c r="G61" s="354" t="s">
        <v>778</v>
      </c>
      <c r="H61" s="354" t="s">
        <v>645</v>
      </c>
      <c r="I61" s="101" t="s">
        <v>779</v>
      </c>
      <c r="J61" s="164" t="s">
        <v>271</v>
      </c>
      <c r="K61" s="164" t="s">
        <v>271</v>
      </c>
      <c r="L61" s="165" t="s">
        <v>456</v>
      </c>
      <c r="M61" s="165" t="s">
        <v>457</v>
      </c>
      <c r="N61" s="359"/>
      <c r="O61" s="165" t="s">
        <v>149</v>
      </c>
      <c r="P61" s="164" t="s">
        <v>271</v>
      </c>
      <c r="Q61" s="164" t="s">
        <v>271</v>
      </c>
      <c r="R61" s="164"/>
      <c r="S61" s="164"/>
      <c r="T61" s="80"/>
      <c r="U61" s="153"/>
    </row>
    <row r="62" spans="1:21" ht="15" customHeight="1">
      <c r="A62" s="643" t="s">
        <v>780</v>
      </c>
      <c r="B62" s="644"/>
      <c r="C62" s="644"/>
      <c r="D62" s="644"/>
      <c r="E62" s="644"/>
      <c r="F62" s="644"/>
      <c r="G62" s="644"/>
      <c r="H62" s="644"/>
      <c r="I62" s="645"/>
      <c r="J62" s="442" t="s">
        <v>271</v>
      </c>
      <c r="K62" s="442" t="s">
        <v>271</v>
      </c>
      <c r="L62" s="87"/>
      <c r="M62" s="87"/>
      <c r="N62" s="87"/>
      <c r="O62" s="442"/>
      <c r="P62" s="442" t="s">
        <v>271</v>
      </c>
      <c r="Q62" s="442" t="s">
        <v>271</v>
      </c>
      <c r="R62" s="442"/>
      <c r="S62" s="442"/>
      <c r="T62" s="442"/>
      <c r="U62" s="153"/>
    </row>
    <row r="63" spans="1:21" ht="15" customHeight="1">
      <c r="A63" s="159" t="s">
        <v>781</v>
      </c>
      <c r="B63" s="350" t="s">
        <v>782</v>
      </c>
      <c r="C63" s="355">
        <v>1000</v>
      </c>
      <c r="D63" s="228" t="s">
        <v>287</v>
      </c>
      <c r="E63" s="162">
        <f>$E$6</f>
        <v>2</v>
      </c>
      <c r="F63" s="162" t="s">
        <v>288</v>
      </c>
      <c r="G63" s="354" t="s">
        <v>783</v>
      </c>
      <c r="H63" s="354" t="s">
        <v>651</v>
      </c>
      <c r="I63" s="101" t="s">
        <v>784</v>
      </c>
      <c r="J63" s="164" t="s">
        <v>271</v>
      </c>
      <c r="K63" s="164" t="s">
        <v>271</v>
      </c>
      <c r="L63" s="165" t="s">
        <v>456</v>
      </c>
      <c r="M63" s="165" t="s">
        <v>457</v>
      </c>
      <c r="N63" s="359"/>
      <c r="O63" s="165" t="s">
        <v>149</v>
      </c>
      <c r="P63" s="164" t="s">
        <v>271</v>
      </c>
      <c r="Q63" s="164" t="s">
        <v>271</v>
      </c>
      <c r="R63" s="164"/>
      <c r="S63" s="164"/>
      <c r="T63" s="80"/>
      <c r="U63" s="153"/>
    </row>
    <row r="64" spans="1:21" ht="15" customHeight="1">
      <c r="A64" s="643" t="s">
        <v>785</v>
      </c>
      <c r="B64" s="644"/>
      <c r="C64" s="644"/>
      <c r="D64" s="644"/>
      <c r="E64" s="644"/>
      <c r="F64" s="644"/>
      <c r="G64" s="644"/>
      <c r="H64" s="644"/>
      <c r="I64" s="645"/>
      <c r="J64" s="442" t="s">
        <v>271</v>
      </c>
      <c r="K64" s="442" t="s">
        <v>271</v>
      </c>
      <c r="L64" s="87"/>
      <c r="M64" s="87"/>
      <c r="N64" s="87"/>
      <c r="O64" s="442"/>
      <c r="P64" s="442" t="s">
        <v>271</v>
      </c>
      <c r="Q64" s="442" t="s">
        <v>271</v>
      </c>
      <c r="R64" s="442"/>
      <c r="S64" s="442"/>
      <c r="T64" s="442"/>
      <c r="U64" s="153"/>
    </row>
    <row r="65" spans="1:21" ht="15" customHeight="1">
      <c r="A65" s="159" t="s">
        <v>786</v>
      </c>
      <c r="B65" s="350" t="s">
        <v>787</v>
      </c>
      <c r="C65" s="355">
        <v>1000</v>
      </c>
      <c r="D65" s="228" t="s">
        <v>287</v>
      </c>
      <c r="E65" s="162">
        <f>$E$6</f>
        <v>2</v>
      </c>
      <c r="F65" s="162" t="s">
        <v>288</v>
      </c>
      <c r="G65" s="354" t="s">
        <v>788</v>
      </c>
      <c r="H65" s="354" t="s">
        <v>657</v>
      </c>
      <c r="I65" s="101" t="s">
        <v>789</v>
      </c>
      <c r="J65" s="164" t="s">
        <v>271</v>
      </c>
      <c r="K65" s="164" t="s">
        <v>271</v>
      </c>
      <c r="L65" s="165" t="s">
        <v>456</v>
      </c>
      <c r="M65" s="165" t="s">
        <v>457</v>
      </c>
      <c r="N65" s="359"/>
      <c r="O65" s="165" t="s">
        <v>149</v>
      </c>
      <c r="P65" s="164" t="s">
        <v>271</v>
      </c>
      <c r="Q65" s="164" t="s">
        <v>271</v>
      </c>
      <c r="R65" s="164"/>
      <c r="S65" s="356"/>
      <c r="T65" s="80"/>
      <c r="U65" s="153"/>
    </row>
    <row r="66" spans="1:21" ht="15" customHeight="1">
      <c r="A66" s="643" t="s">
        <v>790</v>
      </c>
      <c r="B66" s="644"/>
      <c r="C66" s="644"/>
      <c r="D66" s="644"/>
      <c r="E66" s="644"/>
      <c r="F66" s="644"/>
      <c r="G66" s="644"/>
      <c r="H66" s="644"/>
      <c r="I66" s="645"/>
      <c r="J66" s="442" t="s">
        <v>271</v>
      </c>
      <c r="K66" s="442" t="s">
        <v>271</v>
      </c>
      <c r="L66" s="87"/>
      <c r="M66" s="87"/>
      <c r="N66" s="87"/>
      <c r="O66" s="442"/>
      <c r="P66" s="442" t="s">
        <v>271</v>
      </c>
      <c r="Q66" s="442" t="s">
        <v>271</v>
      </c>
      <c r="R66" s="442"/>
      <c r="S66" s="442"/>
      <c r="T66" s="442"/>
      <c r="U66" s="153"/>
    </row>
    <row r="67" spans="1:21" ht="15" customHeight="1">
      <c r="A67" s="159" t="s">
        <v>791</v>
      </c>
      <c r="B67" s="350" t="s">
        <v>792</v>
      </c>
      <c r="C67" s="355">
        <v>1000</v>
      </c>
      <c r="D67" s="228" t="s">
        <v>287</v>
      </c>
      <c r="E67" s="162">
        <f t="shared" ref="E67:E72" si="3">$E$6</f>
        <v>2</v>
      </c>
      <c r="F67" s="162" t="s">
        <v>288</v>
      </c>
      <c r="G67" s="354" t="s">
        <v>793</v>
      </c>
      <c r="H67" s="354" t="s">
        <v>663</v>
      </c>
      <c r="I67" s="101" t="s">
        <v>794</v>
      </c>
      <c r="J67" s="164" t="s">
        <v>271</v>
      </c>
      <c r="K67" s="164" t="s">
        <v>271</v>
      </c>
      <c r="L67" s="165" t="s">
        <v>456</v>
      </c>
      <c r="M67" s="165" t="s">
        <v>457</v>
      </c>
      <c r="N67" s="359"/>
      <c r="O67" s="165" t="s">
        <v>149</v>
      </c>
      <c r="P67" s="164" t="s">
        <v>271</v>
      </c>
      <c r="Q67" s="164" t="s">
        <v>271</v>
      </c>
      <c r="R67" s="164"/>
      <c r="S67" s="164"/>
      <c r="T67" s="80"/>
      <c r="U67" s="153"/>
    </row>
    <row r="68" spans="1:21" ht="15" customHeight="1">
      <c r="A68" s="159" t="s">
        <v>795</v>
      </c>
      <c r="B68" s="350" t="s">
        <v>796</v>
      </c>
      <c r="C68" s="355">
        <v>1000</v>
      </c>
      <c r="D68" s="228" t="s">
        <v>287</v>
      </c>
      <c r="E68" s="162">
        <f t="shared" si="3"/>
        <v>2</v>
      </c>
      <c r="F68" s="162" t="s">
        <v>288</v>
      </c>
      <c r="G68" s="354" t="s">
        <v>797</v>
      </c>
      <c r="H68" s="354" t="s">
        <v>668</v>
      </c>
      <c r="I68" s="101" t="s">
        <v>798</v>
      </c>
      <c r="J68" s="164" t="s">
        <v>271</v>
      </c>
      <c r="K68" s="164" t="s">
        <v>271</v>
      </c>
      <c r="L68" s="165" t="s">
        <v>456</v>
      </c>
      <c r="M68" s="165" t="s">
        <v>457</v>
      </c>
      <c r="N68" s="359"/>
      <c r="O68" s="165" t="s">
        <v>149</v>
      </c>
      <c r="P68" s="164" t="s">
        <v>271</v>
      </c>
      <c r="Q68" s="164" t="s">
        <v>271</v>
      </c>
      <c r="R68" s="164"/>
      <c r="S68" s="164"/>
      <c r="T68" s="80"/>
      <c r="U68" s="153"/>
    </row>
    <row r="69" spans="1:21" ht="15" customHeight="1">
      <c r="A69" s="159" t="s">
        <v>799</v>
      </c>
      <c r="B69" s="350" t="s">
        <v>800</v>
      </c>
      <c r="C69" s="355">
        <v>1000</v>
      </c>
      <c r="D69" s="228" t="s">
        <v>287</v>
      </c>
      <c r="E69" s="162">
        <f t="shared" si="3"/>
        <v>2</v>
      </c>
      <c r="F69" s="162" t="s">
        <v>288</v>
      </c>
      <c r="G69" s="354" t="s">
        <v>801</v>
      </c>
      <c r="H69" s="354" t="s">
        <v>802</v>
      </c>
      <c r="I69" s="101" t="s">
        <v>803</v>
      </c>
      <c r="J69" s="164" t="s">
        <v>271</v>
      </c>
      <c r="K69" s="164" t="s">
        <v>271</v>
      </c>
      <c r="L69" s="165" t="s">
        <v>456</v>
      </c>
      <c r="M69" s="165" t="s">
        <v>457</v>
      </c>
      <c r="N69" s="359"/>
      <c r="O69" s="165" t="s">
        <v>149</v>
      </c>
      <c r="P69" s="164" t="s">
        <v>271</v>
      </c>
      <c r="Q69" s="164" t="s">
        <v>271</v>
      </c>
      <c r="R69" s="362"/>
      <c r="S69" s="164"/>
      <c r="T69" s="80"/>
      <c r="U69" s="153"/>
    </row>
    <row r="70" spans="1:21" ht="15" customHeight="1">
      <c r="A70" s="159" t="s">
        <v>804</v>
      </c>
      <c r="B70" s="350" t="s">
        <v>805</v>
      </c>
      <c r="C70" s="355">
        <v>2000</v>
      </c>
      <c r="D70" s="228" t="s">
        <v>287</v>
      </c>
      <c r="E70" s="162">
        <f t="shared" si="3"/>
        <v>2</v>
      </c>
      <c r="F70" s="162" t="s">
        <v>288</v>
      </c>
      <c r="G70" s="101" t="s">
        <v>806</v>
      </c>
      <c r="H70" s="101" t="s">
        <v>673</v>
      </c>
      <c r="I70" s="101" t="s">
        <v>807</v>
      </c>
      <c r="J70" s="164"/>
      <c r="K70" s="164"/>
      <c r="L70" s="165" t="s">
        <v>456</v>
      </c>
      <c r="M70" s="165" t="s">
        <v>457</v>
      </c>
      <c r="N70" s="359"/>
      <c r="O70" s="165" t="s">
        <v>149</v>
      </c>
      <c r="P70" s="164" t="s">
        <v>271</v>
      </c>
      <c r="Q70" s="164" t="s">
        <v>271</v>
      </c>
      <c r="R70" s="362" t="s">
        <v>267</v>
      </c>
      <c r="S70" s="164"/>
      <c r="T70" s="80"/>
      <c r="U70" s="153"/>
    </row>
    <row r="71" spans="1:21" ht="15" customHeight="1">
      <c r="A71" s="159" t="s">
        <v>808</v>
      </c>
      <c r="B71" s="350" t="s">
        <v>800</v>
      </c>
      <c r="C71" s="355">
        <v>3000</v>
      </c>
      <c r="D71" s="228" t="s">
        <v>287</v>
      </c>
      <c r="E71" s="162">
        <f t="shared" si="3"/>
        <v>2</v>
      </c>
      <c r="F71" s="162" t="s">
        <v>288</v>
      </c>
      <c r="G71" s="101" t="s">
        <v>809</v>
      </c>
      <c r="H71" s="101" t="s">
        <v>677</v>
      </c>
      <c r="I71" s="101" t="s">
        <v>810</v>
      </c>
      <c r="J71" s="164"/>
      <c r="K71" s="164"/>
      <c r="L71" s="165" t="s">
        <v>456</v>
      </c>
      <c r="M71" s="165" t="s">
        <v>457</v>
      </c>
      <c r="N71" s="359"/>
      <c r="O71" s="165" t="s">
        <v>149</v>
      </c>
      <c r="P71" s="164" t="s">
        <v>271</v>
      </c>
      <c r="Q71" s="164" t="s">
        <v>271</v>
      </c>
      <c r="R71" s="362" t="s">
        <v>268</v>
      </c>
      <c r="S71" s="164"/>
      <c r="T71" s="80"/>
      <c r="U71" s="153"/>
    </row>
    <row r="72" spans="1:21" ht="15" customHeight="1">
      <c r="A72" s="159" t="s">
        <v>811</v>
      </c>
      <c r="B72" s="350" t="s">
        <v>800</v>
      </c>
      <c r="C72" s="355">
        <v>4000</v>
      </c>
      <c r="D72" s="228" t="s">
        <v>287</v>
      </c>
      <c r="E72" s="162">
        <f t="shared" si="3"/>
        <v>2</v>
      </c>
      <c r="F72" s="162" t="s">
        <v>288</v>
      </c>
      <c r="G72" s="101" t="s">
        <v>812</v>
      </c>
      <c r="H72" s="101" t="s">
        <v>813</v>
      </c>
      <c r="I72" s="101" t="s">
        <v>814</v>
      </c>
      <c r="J72" s="164"/>
      <c r="K72" s="164"/>
      <c r="L72" s="165" t="s">
        <v>456</v>
      </c>
      <c r="M72" s="165" t="s">
        <v>457</v>
      </c>
      <c r="N72" s="359"/>
      <c r="O72" s="165" t="s">
        <v>149</v>
      </c>
      <c r="P72" s="164" t="s">
        <v>271</v>
      </c>
      <c r="Q72" s="164" t="s">
        <v>271</v>
      </c>
      <c r="R72" s="362" t="s">
        <v>270</v>
      </c>
      <c r="S72" s="164"/>
      <c r="T72" s="80"/>
      <c r="U72" s="153"/>
    </row>
    <row r="73" spans="1:21" ht="15" customHeight="1" collapsed="1">
      <c r="A73" s="438" t="s">
        <v>815</v>
      </c>
      <c r="B73" s="439"/>
      <c r="C73" s="445"/>
      <c r="D73" s="439"/>
      <c r="E73" s="439"/>
      <c r="F73" s="444"/>
      <c r="G73" s="444"/>
      <c r="H73" s="444"/>
      <c r="I73" s="440"/>
      <c r="J73" s="441" t="s">
        <v>271</v>
      </c>
      <c r="K73" s="441" t="s">
        <v>271</v>
      </c>
      <c r="L73" s="441" t="s">
        <v>271</v>
      </c>
      <c r="M73" s="441" t="s">
        <v>271</v>
      </c>
      <c r="N73" s="441"/>
      <c r="O73" s="441" t="s">
        <v>271</v>
      </c>
      <c r="P73" s="441" t="s">
        <v>271</v>
      </c>
      <c r="Q73" s="441" t="s">
        <v>271</v>
      </c>
      <c r="R73" s="441"/>
      <c r="S73" s="441"/>
      <c r="T73" s="441"/>
      <c r="U73" s="153"/>
    </row>
    <row r="74" spans="1:21" ht="15" customHeight="1">
      <c r="A74" s="643" t="s">
        <v>816</v>
      </c>
      <c r="B74" s="644"/>
      <c r="C74" s="644"/>
      <c r="D74" s="644"/>
      <c r="E74" s="644"/>
      <c r="F74" s="644"/>
      <c r="G74" s="644"/>
      <c r="H74" s="644"/>
      <c r="I74" s="645"/>
      <c r="J74" s="442" t="s">
        <v>271</v>
      </c>
      <c r="K74" s="442" t="s">
        <v>271</v>
      </c>
      <c r="L74" s="87" t="s">
        <v>271</v>
      </c>
      <c r="M74" s="87" t="s">
        <v>271</v>
      </c>
      <c r="N74" s="87"/>
      <c r="O74" s="442" t="s">
        <v>271</v>
      </c>
      <c r="P74" s="442" t="s">
        <v>271</v>
      </c>
      <c r="Q74" s="442" t="s">
        <v>271</v>
      </c>
      <c r="R74" s="442"/>
      <c r="S74" s="442"/>
      <c r="T74" s="442"/>
      <c r="U74" s="153"/>
    </row>
    <row r="75" spans="1:21" ht="15" customHeight="1">
      <c r="A75" s="159" t="s">
        <v>681</v>
      </c>
      <c r="B75" s="350" t="s">
        <v>682</v>
      </c>
      <c r="C75" s="355">
        <v>1000</v>
      </c>
      <c r="D75" s="228" t="s">
        <v>287</v>
      </c>
      <c r="E75" s="162">
        <f>$E$6</f>
        <v>2</v>
      </c>
      <c r="F75" s="162" t="s">
        <v>288</v>
      </c>
      <c r="G75" s="354" t="s">
        <v>683</v>
      </c>
      <c r="H75" s="354" t="s">
        <v>684</v>
      </c>
      <c r="I75" s="364" t="s">
        <v>817</v>
      </c>
      <c r="J75" s="164" t="s">
        <v>271</v>
      </c>
      <c r="K75" s="164" t="s">
        <v>271</v>
      </c>
      <c r="L75" s="165" t="s">
        <v>152</v>
      </c>
      <c r="M75" s="165" t="s">
        <v>155</v>
      </c>
      <c r="N75" s="366"/>
      <c r="O75" s="165" t="s">
        <v>149</v>
      </c>
      <c r="P75" s="164" t="s">
        <v>271</v>
      </c>
      <c r="Q75" s="164" t="s">
        <v>271</v>
      </c>
      <c r="R75" s="164"/>
      <c r="S75" s="164"/>
      <c r="T75" s="80"/>
      <c r="U75" s="153"/>
    </row>
    <row r="76" spans="1:21" ht="15" customHeight="1">
      <c r="A76" s="643" t="s">
        <v>818</v>
      </c>
      <c r="B76" s="644"/>
      <c r="C76" s="644"/>
      <c r="D76" s="644"/>
      <c r="E76" s="644"/>
      <c r="F76" s="644"/>
      <c r="G76" s="644"/>
      <c r="H76" s="644"/>
      <c r="I76" s="645"/>
      <c r="J76" s="442" t="s">
        <v>271</v>
      </c>
      <c r="K76" s="442" t="s">
        <v>271</v>
      </c>
      <c r="L76" s="87"/>
      <c r="M76" s="87"/>
      <c r="N76" s="87"/>
      <c r="O76" s="442"/>
      <c r="P76" s="442" t="s">
        <v>271</v>
      </c>
      <c r="Q76" s="442" t="s">
        <v>271</v>
      </c>
      <c r="R76" s="442"/>
      <c r="S76" s="442"/>
      <c r="T76" s="442"/>
      <c r="U76" s="153"/>
    </row>
    <row r="77" spans="1:21" ht="15" customHeight="1">
      <c r="A77" s="159" t="s">
        <v>686</v>
      </c>
      <c r="B77" s="350" t="s">
        <v>687</v>
      </c>
      <c r="C77" s="355">
        <v>1000</v>
      </c>
      <c r="D77" s="228" t="s">
        <v>287</v>
      </c>
      <c r="E77" s="162">
        <f>$E$6</f>
        <v>2</v>
      </c>
      <c r="F77" s="162" t="s">
        <v>288</v>
      </c>
      <c r="G77" s="354" t="s">
        <v>688</v>
      </c>
      <c r="H77" s="354" t="s">
        <v>689</v>
      </c>
      <c r="I77" s="364" t="s">
        <v>819</v>
      </c>
      <c r="J77" s="164" t="s">
        <v>271</v>
      </c>
      <c r="K77" s="164" t="s">
        <v>271</v>
      </c>
      <c r="L77" s="165" t="s">
        <v>152</v>
      </c>
      <c r="M77" s="165" t="s">
        <v>155</v>
      </c>
      <c r="N77" s="366"/>
      <c r="O77" s="165" t="s">
        <v>149</v>
      </c>
      <c r="P77" s="164" t="s">
        <v>271</v>
      </c>
      <c r="Q77" s="164" t="s">
        <v>271</v>
      </c>
      <c r="R77" s="164"/>
      <c r="S77" s="164"/>
      <c r="T77" s="80"/>
      <c r="U77" s="153"/>
    </row>
    <row r="78" spans="1:21" ht="15" customHeight="1">
      <c r="A78" s="643" t="s">
        <v>691</v>
      </c>
      <c r="B78" s="644"/>
      <c r="C78" s="644"/>
      <c r="D78" s="644"/>
      <c r="E78" s="644"/>
      <c r="F78" s="644"/>
      <c r="G78" s="644"/>
      <c r="H78" s="644"/>
      <c r="I78" s="645"/>
      <c r="J78" s="442" t="s">
        <v>271</v>
      </c>
      <c r="K78" s="442" t="s">
        <v>271</v>
      </c>
      <c r="L78" s="87"/>
      <c r="M78" s="87"/>
      <c r="N78" s="87"/>
      <c r="O78" s="442"/>
      <c r="P78" s="442" t="s">
        <v>271</v>
      </c>
      <c r="Q78" s="442" t="s">
        <v>271</v>
      </c>
      <c r="R78" s="442"/>
      <c r="S78" s="442"/>
      <c r="T78" s="442"/>
      <c r="U78" s="153"/>
    </row>
    <row r="79" spans="1:21" ht="15" customHeight="1">
      <c r="A79" s="159" t="s">
        <v>692</v>
      </c>
      <c r="B79" s="350" t="s">
        <v>693</v>
      </c>
      <c r="C79" s="355">
        <v>1000</v>
      </c>
      <c r="D79" s="228" t="s">
        <v>287</v>
      </c>
      <c r="E79" s="162">
        <f>$E$6</f>
        <v>2</v>
      </c>
      <c r="F79" s="162" t="s">
        <v>288</v>
      </c>
      <c r="G79" s="354" t="s">
        <v>694</v>
      </c>
      <c r="H79" s="354" t="s">
        <v>695</v>
      </c>
      <c r="I79" s="364" t="s">
        <v>820</v>
      </c>
      <c r="J79" s="164" t="s">
        <v>271</v>
      </c>
      <c r="K79" s="164" t="s">
        <v>271</v>
      </c>
      <c r="L79" s="165" t="s">
        <v>152</v>
      </c>
      <c r="M79" s="165" t="s">
        <v>155</v>
      </c>
      <c r="N79" s="366"/>
      <c r="O79" s="165" t="s">
        <v>149</v>
      </c>
      <c r="P79" s="164" t="s">
        <v>271</v>
      </c>
      <c r="Q79" s="164" t="s">
        <v>271</v>
      </c>
      <c r="R79" s="164"/>
      <c r="S79" s="164"/>
      <c r="T79" s="80"/>
      <c r="U79" s="153"/>
    </row>
    <row r="80" spans="1:21" ht="15" customHeight="1">
      <c r="A80" s="159" t="s">
        <v>821</v>
      </c>
      <c r="B80" s="350" t="s">
        <v>698</v>
      </c>
      <c r="C80" s="355">
        <v>1000</v>
      </c>
      <c r="D80" s="228" t="s">
        <v>287</v>
      </c>
      <c r="E80" s="162">
        <f>$E$6</f>
        <v>2</v>
      </c>
      <c r="F80" s="162" t="s">
        <v>288</v>
      </c>
      <c r="G80" s="354" t="s">
        <v>699</v>
      </c>
      <c r="H80" s="354" t="s">
        <v>700</v>
      </c>
      <c r="I80" s="364" t="s">
        <v>822</v>
      </c>
      <c r="J80" s="164" t="s">
        <v>271</v>
      </c>
      <c r="K80" s="164" t="s">
        <v>271</v>
      </c>
      <c r="L80" s="165" t="s">
        <v>152</v>
      </c>
      <c r="M80" s="165" t="s">
        <v>155</v>
      </c>
      <c r="N80" s="366"/>
      <c r="O80" s="165" t="s">
        <v>149</v>
      </c>
      <c r="P80" s="164" t="s">
        <v>271</v>
      </c>
      <c r="Q80" s="164" t="s">
        <v>271</v>
      </c>
      <c r="R80" s="164"/>
      <c r="S80" s="164"/>
      <c r="T80" s="80"/>
      <c r="U80" s="153"/>
    </row>
    <row r="81" spans="1:21" ht="15" customHeight="1">
      <c r="A81" s="159" t="s">
        <v>702</v>
      </c>
      <c r="B81" s="350" t="s">
        <v>703</v>
      </c>
      <c r="C81" s="355">
        <v>1000</v>
      </c>
      <c r="D81" s="228" t="s">
        <v>287</v>
      </c>
      <c r="E81" s="162">
        <f>$E$6</f>
        <v>2</v>
      </c>
      <c r="F81" s="162" t="s">
        <v>288</v>
      </c>
      <c r="G81" s="354" t="s">
        <v>704</v>
      </c>
      <c r="H81" s="354" t="s">
        <v>705</v>
      </c>
      <c r="I81" s="364" t="s">
        <v>823</v>
      </c>
      <c r="J81" s="164" t="s">
        <v>271</v>
      </c>
      <c r="K81" s="164" t="s">
        <v>271</v>
      </c>
      <c r="L81" s="165" t="s">
        <v>152</v>
      </c>
      <c r="M81" s="165" t="s">
        <v>155</v>
      </c>
      <c r="N81" s="366"/>
      <c r="O81" s="165" t="s">
        <v>149</v>
      </c>
      <c r="P81" s="164" t="s">
        <v>271</v>
      </c>
      <c r="Q81" s="164" t="s">
        <v>271</v>
      </c>
      <c r="R81" s="164"/>
      <c r="S81" s="164"/>
      <c r="T81" s="80"/>
      <c r="U81" s="153"/>
    </row>
    <row r="82" spans="1:21" ht="15" customHeight="1">
      <c r="A82" s="159" t="s">
        <v>707</v>
      </c>
      <c r="B82" s="350" t="s">
        <v>708</v>
      </c>
      <c r="C82" s="355">
        <v>1000</v>
      </c>
      <c r="D82" s="228" t="s">
        <v>287</v>
      </c>
      <c r="E82" s="162">
        <f>$E$6</f>
        <v>2</v>
      </c>
      <c r="F82" s="162" t="s">
        <v>288</v>
      </c>
      <c r="G82" s="354" t="s">
        <v>709</v>
      </c>
      <c r="H82" s="354" t="s">
        <v>598</v>
      </c>
      <c r="I82" s="364" t="s">
        <v>824</v>
      </c>
      <c r="J82" s="164" t="s">
        <v>271</v>
      </c>
      <c r="K82" s="164" t="s">
        <v>271</v>
      </c>
      <c r="L82" s="165" t="s">
        <v>152</v>
      </c>
      <c r="M82" s="165" t="s">
        <v>155</v>
      </c>
      <c r="N82" s="366"/>
      <c r="O82" s="165" t="s">
        <v>149</v>
      </c>
      <c r="P82" s="164" t="s">
        <v>271</v>
      </c>
      <c r="Q82" s="164" t="s">
        <v>271</v>
      </c>
      <c r="R82" s="164"/>
      <c r="S82" s="164"/>
      <c r="T82" s="80"/>
      <c r="U82" s="153"/>
    </row>
    <row r="83" spans="1:21" ht="15" customHeight="1">
      <c r="A83" s="159" t="s">
        <v>711</v>
      </c>
      <c r="B83" s="350" t="s">
        <v>712</v>
      </c>
      <c r="C83" s="355">
        <v>1000</v>
      </c>
      <c r="D83" s="228" t="s">
        <v>287</v>
      </c>
      <c r="E83" s="162">
        <f>$E$6</f>
        <v>2</v>
      </c>
      <c r="F83" s="162" t="s">
        <v>288</v>
      </c>
      <c r="G83" s="354" t="s">
        <v>713</v>
      </c>
      <c r="H83" s="354" t="s">
        <v>603</v>
      </c>
      <c r="I83" s="364" t="s">
        <v>825</v>
      </c>
      <c r="J83" s="164" t="s">
        <v>271</v>
      </c>
      <c r="K83" s="164" t="s">
        <v>271</v>
      </c>
      <c r="L83" s="165" t="s">
        <v>152</v>
      </c>
      <c r="M83" s="165" t="s">
        <v>155</v>
      </c>
      <c r="N83" s="366"/>
      <c r="O83" s="165" t="s">
        <v>149</v>
      </c>
      <c r="P83" s="164" t="s">
        <v>271</v>
      </c>
      <c r="Q83" s="164" t="s">
        <v>271</v>
      </c>
      <c r="R83" s="164"/>
      <c r="S83" s="164"/>
      <c r="T83" s="80"/>
      <c r="U83" s="153"/>
    </row>
    <row r="84" spans="1:21" ht="15" customHeight="1">
      <c r="A84" s="643" t="s">
        <v>715</v>
      </c>
      <c r="B84" s="644"/>
      <c r="C84" s="644"/>
      <c r="D84" s="644"/>
      <c r="E84" s="644"/>
      <c r="F84" s="644"/>
      <c r="G84" s="644"/>
      <c r="H84" s="644"/>
      <c r="I84" s="645"/>
      <c r="J84" s="442" t="s">
        <v>271</v>
      </c>
      <c r="K84" s="442" t="s">
        <v>271</v>
      </c>
      <c r="L84" s="87"/>
      <c r="M84" s="87"/>
      <c r="N84" s="87"/>
      <c r="O84" s="442"/>
      <c r="P84" s="442" t="s">
        <v>271</v>
      </c>
      <c r="Q84" s="442" t="s">
        <v>271</v>
      </c>
      <c r="R84" s="442"/>
      <c r="S84" s="442"/>
      <c r="T84" s="442"/>
      <c r="U84" s="153"/>
    </row>
    <row r="85" spans="1:21" ht="15" customHeight="1">
      <c r="A85" s="159" t="s">
        <v>716</v>
      </c>
      <c r="B85" s="350" t="s">
        <v>717</v>
      </c>
      <c r="C85" s="355">
        <v>1000</v>
      </c>
      <c r="D85" s="228" t="s">
        <v>287</v>
      </c>
      <c r="E85" s="162">
        <f t="shared" ref="E85:E93" si="4">$E$6</f>
        <v>2</v>
      </c>
      <c r="F85" s="162" t="s">
        <v>288</v>
      </c>
      <c r="G85" s="354" t="s">
        <v>718</v>
      </c>
      <c r="H85" s="354" t="s">
        <v>625</v>
      </c>
      <c r="I85" s="364" t="s">
        <v>826</v>
      </c>
      <c r="J85" s="164" t="s">
        <v>271</v>
      </c>
      <c r="K85" s="164" t="s">
        <v>271</v>
      </c>
      <c r="L85" s="165" t="s">
        <v>152</v>
      </c>
      <c r="M85" s="165" t="s">
        <v>155</v>
      </c>
      <c r="N85" s="366"/>
      <c r="O85" s="165" t="s">
        <v>149</v>
      </c>
      <c r="P85" s="352" t="s">
        <v>157</v>
      </c>
      <c r="Q85" s="164" t="s">
        <v>271</v>
      </c>
      <c r="R85" s="164"/>
      <c r="S85" s="164"/>
      <c r="T85" s="80"/>
      <c r="U85" s="153"/>
    </row>
    <row r="86" spans="1:21" ht="15" customHeight="1">
      <c r="A86" s="159" t="s">
        <v>720</v>
      </c>
      <c r="B86" s="350" t="s">
        <v>721</v>
      </c>
      <c r="C86" s="355">
        <v>1000</v>
      </c>
      <c r="D86" s="228" t="s">
        <v>287</v>
      </c>
      <c r="E86" s="162">
        <f t="shared" si="4"/>
        <v>2</v>
      </c>
      <c r="F86" s="162" t="s">
        <v>288</v>
      </c>
      <c r="G86" s="354" t="s">
        <v>722</v>
      </c>
      <c r="H86" s="354" t="s">
        <v>630</v>
      </c>
      <c r="I86" s="364" t="s">
        <v>827</v>
      </c>
      <c r="J86" s="164" t="s">
        <v>271</v>
      </c>
      <c r="K86" s="164" t="s">
        <v>271</v>
      </c>
      <c r="L86" s="165" t="s">
        <v>152</v>
      </c>
      <c r="M86" s="165" t="s">
        <v>155</v>
      </c>
      <c r="N86" s="366"/>
      <c r="O86" s="165" t="s">
        <v>149</v>
      </c>
      <c r="P86" s="352" t="s">
        <v>157</v>
      </c>
      <c r="Q86" s="164" t="s">
        <v>271</v>
      </c>
      <c r="R86" s="164"/>
      <c r="S86" s="164"/>
      <c r="T86" s="80"/>
      <c r="U86" s="153"/>
    </row>
    <row r="87" spans="1:21" ht="15" customHeight="1">
      <c r="A87" s="159" t="s">
        <v>724</v>
      </c>
      <c r="B87" s="350" t="s">
        <v>725</v>
      </c>
      <c r="C87" s="355">
        <v>1000</v>
      </c>
      <c r="D87" s="228" t="s">
        <v>287</v>
      </c>
      <c r="E87" s="162">
        <f t="shared" si="4"/>
        <v>2</v>
      </c>
      <c r="F87" s="162" t="s">
        <v>288</v>
      </c>
      <c r="G87" s="354" t="s">
        <v>726</v>
      </c>
      <c r="H87" s="354" t="s">
        <v>635</v>
      </c>
      <c r="I87" s="364" t="s">
        <v>828</v>
      </c>
      <c r="J87" s="164" t="s">
        <v>271</v>
      </c>
      <c r="K87" s="164" t="s">
        <v>271</v>
      </c>
      <c r="L87" s="165" t="s">
        <v>152</v>
      </c>
      <c r="M87" s="165" t="s">
        <v>155</v>
      </c>
      <c r="N87" s="366"/>
      <c r="O87" s="165" t="s">
        <v>149</v>
      </c>
      <c r="P87" s="352" t="s">
        <v>157</v>
      </c>
      <c r="Q87" s="164" t="s">
        <v>271</v>
      </c>
      <c r="R87" s="164"/>
      <c r="S87" s="164"/>
      <c r="T87" s="80"/>
      <c r="U87" s="153"/>
    </row>
    <row r="88" spans="1:21" ht="15" customHeight="1">
      <c r="A88" s="159" t="s">
        <v>728</v>
      </c>
      <c r="B88" s="350" t="s">
        <v>729</v>
      </c>
      <c r="C88" s="355">
        <v>1000</v>
      </c>
      <c r="D88" s="228" t="s">
        <v>287</v>
      </c>
      <c r="E88" s="162">
        <f t="shared" si="4"/>
        <v>2</v>
      </c>
      <c r="F88" s="162" t="s">
        <v>288</v>
      </c>
      <c r="G88" s="354" t="s">
        <v>730</v>
      </c>
      <c r="H88" s="354" t="s">
        <v>645</v>
      </c>
      <c r="I88" s="364" t="s">
        <v>829</v>
      </c>
      <c r="J88" s="164" t="s">
        <v>271</v>
      </c>
      <c r="K88" s="164" t="s">
        <v>271</v>
      </c>
      <c r="L88" s="165" t="s">
        <v>152</v>
      </c>
      <c r="M88" s="165" t="s">
        <v>155</v>
      </c>
      <c r="N88" s="366"/>
      <c r="O88" s="165" t="s">
        <v>149</v>
      </c>
      <c r="P88" s="352" t="s">
        <v>157</v>
      </c>
      <c r="Q88" s="164" t="s">
        <v>271</v>
      </c>
      <c r="R88" s="164"/>
      <c r="S88" s="164"/>
      <c r="T88" s="80"/>
      <c r="U88" s="153"/>
    </row>
    <row r="89" spans="1:21" ht="15" customHeight="1">
      <c r="A89" s="159" t="s">
        <v>732</v>
      </c>
      <c r="B89" s="350" t="s">
        <v>733</v>
      </c>
      <c r="C89" s="355">
        <v>1000</v>
      </c>
      <c r="D89" s="228" t="s">
        <v>287</v>
      </c>
      <c r="E89" s="162">
        <f t="shared" si="4"/>
        <v>2</v>
      </c>
      <c r="F89" s="162" t="s">
        <v>288</v>
      </c>
      <c r="G89" s="354" t="s">
        <v>261</v>
      </c>
      <c r="H89" s="354" t="s">
        <v>734</v>
      </c>
      <c r="I89" s="364" t="s">
        <v>830</v>
      </c>
      <c r="J89" s="164" t="s">
        <v>271</v>
      </c>
      <c r="K89" s="164" t="s">
        <v>271</v>
      </c>
      <c r="L89" s="165" t="s">
        <v>152</v>
      </c>
      <c r="M89" s="165" t="s">
        <v>155</v>
      </c>
      <c r="N89" s="366"/>
      <c r="O89" s="165" t="s">
        <v>149</v>
      </c>
      <c r="P89" s="352" t="s">
        <v>158</v>
      </c>
      <c r="Q89" s="164" t="s">
        <v>271</v>
      </c>
      <c r="R89" s="164"/>
      <c r="S89" s="164"/>
      <c r="T89" s="80"/>
      <c r="U89" s="153"/>
    </row>
    <row r="90" spans="1:21" ht="15" customHeight="1">
      <c r="A90" s="159" t="s">
        <v>736</v>
      </c>
      <c r="B90" s="350" t="s">
        <v>742</v>
      </c>
      <c r="C90" s="436">
        <v>1000</v>
      </c>
      <c r="D90" s="228" t="s">
        <v>287</v>
      </c>
      <c r="E90" s="162">
        <f t="shared" si="4"/>
        <v>2</v>
      </c>
      <c r="F90" s="162" t="s">
        <v>288</v>
      </c>
      <c r="G90" s="354" t="s">
        <v>738</v>
      </c>
      <c r="H90" s="354" t="s">
        <v>739</v>
      </c>
      <c r="I90" s="364" t="s">
        <v>831</v>
      </c>
      <c r="J90" s="164" t="s">
        <v>271</v>
      </c>
      <c r="K90" s="164" t="s">
        <v>271</v>
      </c>
      <c r="L90" s="165" t="s">
        <v>152</v>
      </c>
      <c r="M90" s="165" t="s">
        <v>155</v>
      </c>
      <c r="N90" s="366"/>
      <c r="O90" s="165" t="s">
        <v>149</v>
      </c>
      <c r="P90" s="352" t="s">
        <v>159</v>
      </c>
      <c r="Q90" s="164" t="s">
        <v>271</v>
      </c>
      <c r="R90" s="164"/>
      <c r="S90" s="164"/>
      <c r="T90" s="80"/>
      <c r="U90" s="153"/>
    </row>
    <row r="91" spans="1:21" ht="15" customHeight="1">
      <c r="A91" s="159" t="s">
        <v>741</v>
      </c>
      <c r="B91" s="350" t="s">
        <v>742</v>
      </c>
      <c r="C91" s="436">
        <v>2000</v>
      </c>
      <c r="D91" s="228" t="s">
        <v>287</v>
      </c>
      <c r="E91" s="162">
        <f t="shared" si="4"/>
        <v>2</v>
      </c>
      <c r="F91" s="162" t="s">
        <v>288</v>
      </c>
      <c r="G91" s="354" t="s">
        <v>743</v>
      </c>
      <c r="H91" s="354" t="s">
        <v>744</v>
      </c>
      <c r="I91" s="364" t="s">
        <v>832</v>
      </c>
      <c r="J91" s="164" t="s">
        <v>271</v>
      </c>
      <c r="K91" s="164" t="s">
        <v>271</v>
      </c>
      <c r="L91" s="165" t="s">
        <v>152</v>
      </c>
      <c r="M91" s="165" t="s">
        <v>155</v>
      </c>
      <c r="N91" s="366"/>
      <c r="O91" s="165" t="s">
        <v>149</v>
      </c>
      <c r="P91" s="352" t="s">
        <v>159</v>
      </c>
      <c r="Q91" s="164" t="s">
        <v>271</v>
      </c>
      <c r="R91" s="164"/>
      <c r="S91" s="164"/>
      <c r="T91" s="80"/>
      <c r="U91" s="153"/>
    </row>
    <row r="92" spans="1:21" ht="15" customHeight="1">
      <c r="A92" s="159" t="s">
        <v>746</v>
      </c>
      <c r="B92" s="350" t="s">
        <v>742</v>
      </c>
      <c r="C92" s="436">
        <v>3000</v>
      </c>
      <c r="D92" s="228" t="s">
        <v>287</v>
      </c>
      <c r="E92" s="162">
        <f t="shared" si="4"/>
        <v>2</v>
      </c>
      <c r="F92" s="162" t="s">
        <v>288</v>
      </c>
      <c r="G92" s="354" t="s">
        <v>747</v>
      </c>
      <c r="H92" s="354" t="s">
        <v>748</v>
      </c>
      <c r="I92" s="364" t="s">
        <v>833</v>
      </c>
      <c r="J92" s="164" t="s">
        <v>271</v>
      </c>
      <c r="K92" s="164" t="s">
        <v>271</v>
      </c>
      <c r="L92" s="165" t="s">
        <v>152</v>
      </c>
      <c r="M92" s="165" t="s">
        <v>155</v>
      </c>
      <c r="N92" s="366"/>
      <c r="O92" s="165" t="s">
        <v>149</v>
      </c>
      <c r="P92" s="352" t="s">
        <v>159</v>
      </c>
      <c r="Q92" s="164" t="s">
        <v>271</v>
      </c>
      <c r="R92" s="164"/>
      <c r="S92" s="164"/>
      <c r="T92" s="80"/>
      <c r="U92" s="153"/>
    </row>
    <row r="93" spans="1:21" ht="15" customHeight="1">
      <c r="A93" s="159" t="s">
        <v>750</v>
      </c>
      <c r="B93" s="350" t="s">
        <v>742</v>
      </c>
      <c r="C93" s="436">
        <v>4000</v>
      </c>
      <c r="D93" s="228" t="s">
        <v>287</v>
      </c>
      <c r="E93" s="162">
        <f t="shared" si="4"/>
        <v>2</v>
      </c>
      <c r="F93" s="162" t="s">
        <v>288</v>
      </c>
      <c r="G93" s="354" t="s">
        <v>751</v>
      </c>
      <c r="H93" s="354" t="s">
        <v>752</v>
      </c>
      <c r="I93" s="364" t="s">
        <v>834</v>
      </c>
      <c r="J93" s="164" t="s">
        <v>271</v>
      </c>
      <c r="K93" s="164" t="s">
        <v>271</v>
      </c>
      <c r="L93" s="165" t="s">
        <v>152</v>
      </c>
      <c r="M93" s="165" t="s">
        <v>155</v>
      </c>
      <c r="N93" s="366"/>
      <c r="O93" s="165" t="s">
        <v>149</v>
      </c>
      <c r="P93" s="352" t="s">
        <v>159</v>
      </c>
      <c r="Q93" s="164" t="s">
        <v>271</v>
      </c>
      <c r="R93" s="164"/>
      <c r="S93" s="164"/>
      <c r="T93" s="80"/>
      <c r="U93" s="153"/>
    </row>
    <row r="94" spans="1:21" ht="15" customHeight="1">
      <c r="A94" s="643" t="s">
        <v>754</v>
      </c>
      <c r="B94" s="644"/>
      <c r="C94" s="644"/>
      <c r="D94" s="644"/>
      <c r="E94" s="644"/>
      <c r="F94" s="644"/>
      <c r="G94" s="644"/>
      <c r="H94" s="644"/>
      <c r="I94" s="645"/>
      <c r="J94" s="442" t="s">
        <v>271</v>
      </c>
      <c r="K94" s="442" t="s">
        <v>271</v>
      </c>
      <c r="L94" s="87"/>
      <c r="M94" s="87"/>
      <c r="N94" s="87"/>
      <c r="O94" s="442"/>
      <c r="P94" s="442" t="s">
        <v>271</v>
      </c>
      <c r="Q94" s="442" t="s">
        <v>271</v>
      </c>
      <c r="R94" s="442"/>
      <c r="S94" s="442"/>
      <c r="T94" s="442"/>
      <c r="U94" s="153"/>
    </row>
    <row r="95" spans="1:21" ht="15" customHeight="1">
      <c r="A95" s="159" t="s">
        <v>755</v>
      </c>
      <c r="B95" s="350" t="s">
        <v>756</v>
      </c>
      <c r="C95" s="355">
        <v>1000</v>
      </c>
      <c r="D95" s="228" t="s">
        <v>287</v>
      </c>
      <c r="E95" s="162">
        <f t="shared" ref="E95:E100" si="5">$E$6</f>
        <v>2</v>
      </c>
      <c r="F95" s="162" t="s">
        <v>288</v>
      </c>
      <c r="G95" s="354" t="s">
        <v>757</v>
      </c>
      <c r="H95" s="354" t="s">
        <v>625</v>
      </c>
      <c r="I95" s="364" t="s">
        <v>835</v>
      </c>
      <c r="J95" s="164" t="s">
        <v>271</v>
      </c>
      <c r="K95" s="164" t="s">
        <v>271</v>
      </c>
      <c r="L95" s="165" t="s">
        <v>152</v>
      </c>
      <c r="M95" s="165" t="s">
        <v>155</v>
      </c>
      <c r="N95" s="366"/>
      <c r="O95" s="165" t="s">
        <v>149</v>
      </c>
      <c r="P95" s="164" t="s">
        <v>271</v>
      </c>
      <c r="Q95" s="164" t="s">
        <v>271</v>
      </c>
      <c r="R95" s="164"/>
      <c r="S95" s="164"/>
      <c r="T95" s="80"/>
      <c r="U95" s="153"/>
    </row>
    <row r="96" spans="1:21" ht="15" customHeight="1">
      <c r="A96" s="159" t="s">
        <v>759</v>
      </c>
      <c r="B96" s="350" t="s">
        <v>760</v>
      </c>
      <c r="C96" s="355">
        <v>1000</v>
      </c>
      <c r="D96" s="228" t="s">
        <v>287</v>
      </c>
      <c r="E96" s="162">
        <f t="shared" si="5"/>
        <v>2</v>
      </c>
      <c r="F96" s="162" t="s">
        <v>288</v>
      </c>
      <c r="G96" s="354" t="s">
        <v>761</v>
      </c>
      <c r="H96" s="354" t="s">
        <v>630</v>
      </c>
      <c r="I96" s="364" t="s">
        <v>836</v>
      </c>
      <c r="J96" s="164" t="s">
        <v>271</v>
      </c>
      <c r="K96" s="164" t="s">
        <v>271</v>
      </c>
      <c r="L96" s="165" t="s">
        <v>152</v>
      </c>
      <c r="M96" s="165" t="s">
        <v>155</v>
      </c>
      <c r="N96" s="366"/>
      <c r="O96" s="165" t="s">
        <v>149</v>
      </c>
      <c r="P96" s="164" t="s">
        <v>271</v>
      </c>
      <c r="Q96" s="164" t="s">
        <v>271</v>
      </c>
      <c r="R96" s="164"/>
      <c r="S96" s="164"/>
      <c r="T96" s="80"/>
      <c r="U96" s="153"/>
    </row>
    <row r="97" spans="1:21" ht="15" customHeight="1">
      <c r="A97" s="159" t="s">
        <v>763</v>
      </c>
      <c r="B97" s="350" t="s">
        <v>764</v>
      </c>
      <c r="C97" s="355">
        <v>1000</v>
      </c>
      <c r="D97" s="228" t="s">
        <v>287</v>
      </c>
      <c r="E97" s="162">
        <f t="shared" si="5"/>
        <v>2</v>
      </c>
      <c r="F97" s="162" t="s">
        <v>288</v>
      </c>
      <c r="G97" s="354" t="s">
        <v>765</v>
      </c>
      <c r="H97" s="354" t="s">
        <v>635</v>
      </c>
      <c r="I97" s="364" t="s">
        <v>837</v>
      </c>
      <c r="J97" s="164" t="s">
        <v>271</v>
      </c>
      <c r="K97" s="164" t="s">
        <v>271</v>
      </c>
      <c r="L97" s="165" t="s">
        <v>152</v>
      </c>
      <c r="M97" s="165" t="s">
        <v>155</v>
      </c>
      <c r="N97" s="366"/>
      <c r="O97" s="165" t="s">
        <v>149</v>
      </c>
      <c r="P97" s="164" t="s">
        <v>271</v>
      </c>
      <c r="Q97" s="164" t="s">
        <v>271</v>
      </c>
      <c r="R97" s="164"/>
      <c r="S97" s="164"/>
      <c r="T97" s="80"/>
      <c r="U97" s="153"/>
    </row>
    <row r="98" spans="1:21" ht="15" customHeight="1">
      <c r="A98" s="159" t="s">
        <v>767</v>
      </c>
      <c r="B98" s="350" t="s">
        <v>768</v>
      </c>
      <c r="C98" s="355">
        <v>1000</v>
      </c>
      <c r="D98" s="228" t="s">
        <v>287</v>
      </c>
      <c r="E98" s="162">
        <f t="shared" si="5"/>
        <v>2</v>
      </c>
      <c r="F98" s="162" t="s">
        <v>288</v>
      </c>
      <c r="G98" s="354" t="s">
        <v>769</v>
      </c>
      <c r="H98" s="354" t="s">
        <v>640</v>
      </c>
      <c r="I98" s="364" t="s">
        <v>838</v>
      </c>
      <c r="J98" s="164" t="s">
        <v>271</v>
      </c>
      <c r="K98" s="164" t="s">
        <v>271</v>
      </c>
      <c r="L98" s="165" t="s">
        <v>152</v>
      </c>
      <c r="M98" s="165" t="s">
        <v>155</v>
      </c>
      <c r="N98" s="366"/>
      <c r="O98" s="165" t="s">
        <v>149</v>
      </c>
      <c r="P98" s="164" t="s">
        <v>271</v>
      </c>
      <c r="Q98" s="164" t="s">
        <v>271</v>
      </c>
      <c r="R98" s="164"/>
      <c r="S98" s="164"/>
      <c r="T98" s="80"/>
      <c r="U98" s="153"/>
    </row>
    <row r="99" spans="1:21" ht="15" customHeight="1">
      <c r="A99" s="159" t="s">
        <v>771</v>
      </c>
      <c r="B99" s="350" t="s">
        <v>772</v>
      </c>
      <c r="C99" s="355">
        <v>1000</v>
      </c>
      <c r="D99" s="228" t="s">
        <v>287</v>
      </c>
      <c r="E99" s="162">
        <f t="shared" si="5"/>
        <v>2</v>
      </c>
      <c r="F99" s="162" t="s">
        <v>288</v>
      </c>
      <c r="G99" s="354" t="s">
        <v>773</v>
      </c>
      <c r="H99" s="354" t="s">
        <v>774</v>
      </c>
      <c r="I99" s="364" t="s">
        <v>839</v>
      </c>
      <c r="J99" s="164" t="s">
        <v>271</v>
      </c>
      <c r="K99" s="164" t="s">
        <v>271</v>
      </c>
      <c r="L99" s="165" t="s">
        <v>152</v>
      </c>
      <c r="M99" s="165" t="s">
        <v>155</v>
      </c>
      <c r="N99" s="366"/>
      <c r="O99" s="165" t="s">
        <v>149</v>
      </c>
      <c r="P99" s="164" t="s">
        <v>271</v>
      </c>
      <c r="Q99" s="164" t="s">
        <v>271</v>
      </c>
      <c r="R99" s="164"/>
      <c r="S99" s="164"/>
      <c r="T99" s="80"/>
      <c r="U99" s="153"/>
    </row>
    <row r="100" spans="1:21" ht="15" customHeight="1">
      <c r="A100" s="159" t="s">
        <v>776</v>
      </c>
      <c r="B100" s="350" t="s">
        <v>777</v>
      </c>
      <c r="C100" s="355">
        <v>1000</v>
      </c>
      <c r="D100" s="228" t="s">
        <v>287</v>
      </c>
      <c r="E100" s="162">
        <f t="shared" si="5"/>
        <v>2</v>
      </c>
      <c r="F100" s="162" t="s">
        <v>288</v>
      </c>
      <c r="G100" s="354" t="s">
        <v>778</v>
      </c>
      <c r="H100" s="354" t="s">
        <v>645</v>
      </c>
      <c r="I100" s="364" t="s">
        <v>840</v>
      </c>
      <c r="J100" s="164" t="s">
        <v>271</v>
      </c>
      <c r="K100" s="164" t="s">
        <v>271</v>
      </c>
      <c r="L100" s="165" t="s">
        <v>152</v>
      </c>
      <c r="M100" s="165" t="s">
        <v>155</v>
      </c>
      <c r="N100" s="366"/>
      <c r="O100" s="165" t="s">
        <v>149</v>
      </c>
      <c r="P100" s="164" t="s">
        <v>271</v>
      </c>
      <c r="Q100" s="164" t="s">
        <v>271</v>
      </c>
      <c r="R100" s="164"/>
      <c r="S100" s="164"/>
      <c r="T100" s="80"/>
      <c r="U100" s="153"/>
    </row>
    <row r="101" spans="1:21" ht="15" customHeight="1">
      <c r="A101" s="643" t="s">
        <v>780</v>
      </c>
      <c r="B101" s="644"/>
      <c r="C101" s="644"/>
      <c r="D101" s="644"/>
      <c r="E101" s="644"/>
      <c r="F101" s="644"/>
      <c r="G101" s="644"/>
      <c r="H101" s="644"/>
      <c r="I101" s="645"/>
      <c r="J101" s="442" t="s">
        <v>271</v>
      </c>
      <c r="K101" s="442" t="s">
        <v>271</v>
      </c>
      <c r="L101" s="87"/>
      <c r="M101" s="87"/>
      <c r="N101" s="87"/>
      <c r="O101" s="442"/>
      <c r="P101" s="442" t="s">
        <v>271</v>
      </c>
      <c r="Q101" s="442" t="s">
        <v>271</v>
      </c>
      <c r="R101" s="442"/>
      <c r="S101" s="442"/>
      <c r="T101" s="442"/>
      <c r="U101" s="153"/>
    </row>
    <row r="102" spans="1:21" ht="15" customHeight="1">
      <c r="A102" s="159" t="s">
        <v>781</v>
      </c>
      <c r="B102" s="350" t="s">
        <v>782</v>
      </c>
      <c r="C102" s="355">
        <v>1000</v>
      </c>
      <c r="D102" s="228" t="s">
        <v>287</v>
      </c>
      <c r="E102" s="162">
        <f>$E$6</f>
        <v>2</v>
      </c>
      <c r="F102" s="162" t="s">
        <v>288</v>
      </c>
      <c r="G102" s="354" t="s">
        <v>783</v>
      </c>
      <c r="H102" s="354" t="s">
        <v>651</v>
      </c>
      <c r="I102" s="364" t="s">
        <v>841</v>
      </c>
      <c r="J102" s="164" t="s">
        <v>271</v>
      </c>
      <c r="K102" s="164" t="s">
        <v>271</v>
      </c>
      <c r="L102" s="165" t="s">
        <v>152</v>
      </c>
      <c r="M102" s="165" t="s">
        <v>155</v>
      </c>
      <c r="N102" s="366"/>
      <c r="O102" s="165" t="s">
        <v>149</v>
      </c>
      <c r="P102" s="164" t="s">
        <v>271</v>
      </c>
      <c r="Q102" s="164" t="s">
        <v>271</v>
      </c>
      <c r="R102" s="164"/>
      <c r="S102" s="164"/>
      <c r="T102" s="80"/>
      <c r="U102" s="153"/>
    </row>
    <row r="103" spans="1:21" ht="15" customHeight="1">
      <c r="A103" s="643" t="s">
        <v>785</v>
      </c>
      <c r="B103" s="644"/>
      <c r="C103" s="644"/>
      <c r="D103" s="644"/>
      <c r="E103" s="644"/>
      <c r="F103" s="644"/>
      <c r="G103" s="644"/>
      <c r="H103" s="644"/>
      <c r="I103" s="645"/>
      <c r="J103" s="442" t="s">
        <v>271</v>
      </c>
      <c r="K103" s="442" t="s">
        <v>271</v>
      </c>
      <c r="L103" s="87"/>
      <c r="M103" s="87"/>
      <c r="N103" s="87"/>
      <c r="O103" s="442"/>
      <c r="P103" s="442" t="s">
        <v>271</v>
      </c>
      <c r="Q103" s="442" t="s">
        <v>271</v>
      </c>
      <c r="R103" s="442"/>
      <c r="S103" s="442"/>
      <c r="T103" s="442"/>
      <c r="U103" s="153"/>
    </row>
    <row r="104" spans="1:21" ht="15" customHeight="1">
      <c r="A104" s="159" t="s">
        <v>786</v>
      </c>
      <c r="B104" s="350" t="s">
        <v>787</v>
      </c>
      <c r="C104" s="355">
        <v>1000</v>
      </c>
      <c r="D104" s="228" t="s">
        <v>287</v>
      </c>
      <c r="E104" s="162">
        <f>$E$6</f>
        <v>2</v>
      </c>
      <c r="F104" s="162" t="s">
        <v>288</v>
      </c>
      <c r="G104" s="354" t="s">
        <v>788</v>
      </c>
      <c r="H104" s="354" t="s">
        <v>657</v>
      </c>
      <c r="I104" s="364" t="s">
        <v>842</v>
      </c>
      <c r="J104" s="164" t="s">
        <v>271</v>
      </c>
      <c r="K104" s="164" t="s">
        <v>271</v>
      </c>
      <c r="L104" s="165" t="s">
        <v>152</v>
      </c>
      <c r="M104" s="165" t="s">
        <v>155</v>
      </c>
      <c r="N104" s="366"/>
      <c r="O104" s="165" t="s">
        <v>149</v>
      </c>
      <c r="P104" s="164" t="s">
        <v>271</v>
      </c>
      <c r="Q104" s="164" t="s">
        <v>271</v>
      </c>
      <c r="R104" s="164"/>
      <c r="S104" s="164"/>
      <c r="T104" s="80"/>
      <c r="U104" s="153"/>
    </row>
    <row r="105" spans="1:21" ht="15" customHeight="1">
      <c r="A105" s="643" t="s">
        <v>790</v>
      </c>
      <c r="B105" s="644"/>
      <c r="C105" s="644"/>
      <c r="D105" s="644"/>
      <c r="E105" s="644"/>
      <c r="F105" s="644"/>
      <c r="G105" s="644"/>
      <c r="H105" s="644"/>
      <c r="I105" s="645"/>
      <c r="J105" s="442" t="s">
        <v>271</v>
      </c>
      <c r="K105" s="442" t="s">
        <v>271</v>
      </c>
      <c r="L105" s="87"/>
      <c r="M105" s="87"/>
      <c r="N105" s="87"/>
      <c r="O105" s="442"/>
      <c r="P105" s="442" t="s">
        <v>271</v>
      </c>
      <c r="Q105" s="442" t="s">
        <v>271</v>
      </c>
      <c r="R105" s="442"/>
      <c r="S105" s="442"/>
      <c r="T105" s="442"/>
      <c r="U105" s="153"/>
    </row>
    <row r="106" spans="1:21" ht="15" customHeight="1">
      <c r="A106" s="159" t="s">
        <v>791</v>
      </c>
      <c r="B106" s="350" t="s">
        <v>792</v>
      </c>
      <c r="C106" s="355">
        <v>1000</v>
      </c>
      <c r="D106" s="228" t="s">
        <v>287</v>
      </c>
      <c r="E106" s="162">
        <f t="shared" ref="E106:E111" si="6">$E$6</f>
        <v>2</v>
      </c>
      <c r="F106" s="162" t="s">
        <v>288</v>
      </c>
      <c r="G106" s="354" t="s">
        <v>793</v>
      </c>
      <c r="H106" s="354" t="s">
        <v>663</v>
      </c>
      <c r="I106" s="364" t="s">
        <v>843</v>
      </c>
      <c r="J106" s="164" t="s">
        <v>271</v>
      </c>
      <c r="K106" s="164" t="s">
        <v>271</v>
      </c>
      <c r="L106" s="165" t="s">
        <v>152</v>
      </c>
      <c r="M106" s="165" t="s">
        <v>155</v>
      </c>
      <c r="N106" s="366"/>
      <c r="O106" s="165" t="s">
        <v>149</v>
      </c>
      <c r="P106" s="164" t="s">
        <v>271</v>
      </c>
      <c r="Q106" s="164" t="s">
        <v>271</v>
      </c>
      <c r="R106" s="164"/>
      <c r="S106" s="164"/>
      <c r="T106" s="80"/>
      <c r="U106" s="153"/>
    </row>
    <row r="107" spans="1:21" ht="15" customHeight="1">
      <c r="A107" s="159" t="s">
        <v>795</v>
      </c>
      <c r="B107" s="350" t="s">
        <v>796</v>
      </c>
      <c r="C107" s="355">
        <v>1000</v>
      </c>
      <c r="D107" s="228" t="s">
        <v>287</v>
      </c>
      <c r="E107" s="162">
        <f t="shared" si="6"/>
        <v>2</v>
      </c>
      <c r="F107" s="162" t="s">
        <v>288</v>
      </c>
      <c r="G107" s="354" t="s">
        <v>797</v>
      </c>
      <c r="H107" s="354" t="s">
        <v>668</v>
      </c>
      <c r="I107" s="364" t="s">
        <v>844</v>
      </c>
      <c r="J107" s="164" t="s">
        <v>271</v>
      </c>
      <c r="K107" s="164" t="s">
        <v>271</v>
      </c>
      <c r="L107" s="165" t="s">
        <v>152</v>
      </c>
      <c r="M107" s="165" t="s">
        <v>155</v>
      </c>
      <c r="N107" s="366"/>
      <c r="O107" s="165" t="s">
        <v>149</v>
      </c>
      <c r="P107" s="164" t="s">
        <v>271</v>
      </c>
      <c r="Q107" s="164" t="s">
        <v>271</v>
      </c>
      <c r="R107" s="164"/>
      <c r="S107" s="164"/>
      <c r="T107" s="80"/>
      <c r="U107" s="153"/>
    </row>
    <row r="108" spans="1:21" ht="15" customHeight="1">
      <c r="A108" s="159" t="s">
        <v>799</v>
      </c>
      <c r="B108" s="350" t="s">
        <v>800</v>
      </c>
      <c r="C108" s="355">
        <v>1000</v>
      </c>
      <c r="D108" s="228" t="s">
        <v>287</v>
      </c>
      <c r="E108" s="162">
        <f t="shared" si="6"/>
        <v>2</v>
      </c>
      <c r="F108" s="162" t="s">
        <v>288</v>
      </c>
      <c r="G108" s="354" t="s">
        <v>801</v>
      </c>
      <c r="H108" s="354" t="s">
        <v>802</v>
      </c>
      <c r="I108" s="364" t="s">
        <v>845</v>
      </c>
      <c r="J108" s="164" t="s">
        <v>271</v>
      </c>
      <c r="K108" s="164" t="s">
        <v>271</v>
      </c>
      <c r="L108" s="165" t="s">
        <v>152</v>
      </c>
      <c r="M108" s="165" t="s">
        <v>155</v>
      </c>
      <c r="N108" s="366"/>
      <c r="O108" s="165" t="s">
        <v>149</v>
      </c>
      <c r="P108" s="164" t="s">
        <v>271</v>
      </c>
      <c r="Q108" s="164" t="s">
        <v>271</v>
      </c>
      <c r="R108" s="362"/>
      <c r="S108" s="164"/>
      <c r="T108" s="80"/>
      <c r="U108" s="153"/>
    </row>
    <row r="109" spans="1:21" ht="15" customHeight="1">
      <c r="A109" s="159" t="s">
        <v>804</v>
      </c>
      <c r="B109" s="350" t="s">
        <v>805</v>
      </c>
      <c r="C109" s="355">
        <v>2000</v>
      </c>
      <c r="D109" s="228" t="s">
        <v>287</v>
      </c>
      <c r="E109" s="162">
        <f t="shared" si="6"/>
        <v>2</v>
      </c>
      <c r="F109" s="162" t="s">
        <v>288</v>
      </c>
      <c r="G109" s="101" t="s">
        <v>806</v>
      </c>
      <c r="H109" s="101" t="s">
        <v>673</v>
      </c>
      <c r="I109" s="101" t="s">
        <v>846</v>
      </c>
      <c r="J109" s="164"/>
      <c r="K109" s="164"/>
      <c r="L109" s="165" t="s">
        <v>152</v>
      </c>
      <c r="M109" s="165" t="s">
        <v>155</v>
      </c>
      <c r="N109" s="366"/>
      <c r="O109" s="165" t="s">
        <v>149</v>
      </c>
      <c r="P109" s="164" t="s">
        <v>271</v>
      </c>
      <c r="Q109" s="164" t="s">
        <v>271</v>
      </c>
      <c r="R109" s="362" t="s">
        <v>267</v>
      </c>
      <c r="S109" s="164"/>
      <c r="T109" s="80"/>
      <c r="U109" s="153"/>
    </row>
    <row r="110" spans="1:21" ht="15" customHeight="1">
      <c r="A110" s="159" t="s">
        <v>808</v>
      </c>
      <c r="B110" s="350" t="s">
        <v>800</v>
      </c>
      <c r="C110" s="355">
        <v>3000</v>
      </c>
      <c r="D110" s="228" t="s">
        <v>287</v>
      </c>
      <c r="E110" s="162">
        <f t="shared" si="6"/>
        <v>2</v>
      </c>
      <c r="F110" s="162" t="s">
        <v>288</v>
      </c>
      <c r="G110" s="101" t="s">
        <v>809</v>
      </c>
      <c r="H110" s="101" t="s">
        <v>677</v>
      </c>
      <c r="I110" s="101" t="s">
        <v>847</v>
      </c>
      <c r="J110" s="164"/>
      <c r="K110" s="164"/>
      <c r="L110" s="165" t="s">
        <v>152</v>
      </c>
      <c r="M110" s="165" t="s">
        <v>155</v>
      </c>
      <c r="N110" s="366"/>
      <c r="O110" s="165" t="s">
        <v>149</v>
      </c>
      <c r="P110" s="164" t="s">
        <v>271</v>
      </c>
      <c r="Q110" s="164" t="s">
        <v>271</v>
      </c>
      <c r="R110" s="362" t="s">
        <v>268</v>
      </c>
      <c r="S110" s="164"/>
      <c r="T110" s="80"/>
      <c r="U110" s="153"/>
    </row>
    <row r="111" spans="1:21" ht="15" customHeight="1">
      <c r="A111" s="159" t="s">
        <v>811</v>
      </c>
      <c r="B111" s="350" t="s">
        <v>800</v>
      </c>
      <c r="C111" s="355">
        <v>4000</v>
      </c>
      <c r="D111" s="228" t="s">
        <v>287</v>
      </c>
      <c r="E111" s="162">
        <f t="shared" si="6"/>
        <v>2</v>
      </c>
      <c r="F111" s="162" t="s">
        <v>288</v>
      </c>
      <c r="G111" s="101" t="s">
        <v>812</v>
      </c>
      <c r="H111" s="101" t="s">
        <v>813</v>
      </c>
      <c r="I111" s="101" t="s">
        <v>848</v>
      </c>
      <c r="J111" s="164"/>
      <c r="K111" s="164"/>
      <c r="L111" s="165" t="s">
        <v>152</v>
      </c>
      <c r="M111" s="165" t="s">
        <v>155</v>
      </c>
      <c r="N111" s="366"/>
      <c r="O111" s="165" t="s">
        <v>149</v>
      </c>
      <c r="P111" s="164" t="s">
        <v>271</v>
      </c>
      <c r="Q111" s="164" t="s">
        <v>271</v>
      </c>
      <c r="R111" s="362" t="s">
        <v>270</v>
      </c>
      <c r="S111" s="164"/>
      <c r="T111" s="80"/>
      <c r="U111" s="153"/>
    </row>
    <row r="112" spans="1:21" s="153" customFormat="1" ht="15" customHeight="1" collapsed="1">
      <c r="A112" s="438" t="s">
        <v>849</v>
      </c>
      <c r="B112" s="439"/>
      <c r="C112" s="445"/>
      <c r="D112" s="439"/>
      <c r="E112" s="439"/>
      <c r="F112" s="444"/>
      <c r="G112" s="444"/>
      <c r="H112" s="444"/>
      <c r="I112" s="440"/>
      <c r="J112" s="441" t="s">
        <v>271</v>
      </c>
      <c r="K112" s="441" t="s">
        <v>271</v>
      </c>
      <c r="L112" s="441" t="s">
        <v>271</v>
      </c>
      <c r="M112" s="441" t="s">
        <v>271</v>
      </c>
      <c r="N112" s="441"/>
      <c r="O112" s="441" t="s">
        <v>271</v>
      </c>
      <c r="P112" s="441" t="s">
        <v>271</v>
      </c>
      <c r="Q112" s="441" t="s">
        <v>271</v>
      </c>
      <c r="R112" s="441"/>
      <c r="S112" s="441"/>
      <c r="T112" s="441"/>
    </row>
    <row r="113" spans="1:20" s="153" customFormat="1" ht="15" customHeight="1">
      <c r="A113" s="643" t="s">
        <v>850</v>
      </c>
      <c r="B113" s="644"/>
      <c r="C113" s="644"/>
      <c r="D113" s="644"/>
      <c r="E113" s="644"/>
      <c r="F113" s="644"/>
      <c r="G113" s="644"/>
      <c r="H113" s="644"/>
      <c r="I113" s="645"/>
      <c r="J113" s="442" t="s">
        <v>271</v>
      </c>
      <c r="K113" s="442" t="s">
        <v>271</v>
      </c>
      <c r="L113" s="87" t="s">
        <v>271</v>
      </c>
      <c r="M113" s="87" t="s">
        <v>271</v>
      </c>
      <c r="N113" s="87"/>
      <c r="O113" s="442" t="s">
        <v>271</v>
      </c>
      <c r="P113" s="442" t="s">
        <v>271</v>
      </c>
      <c r="Q113" s="442" t="s">
        <v>271</v>
      </c>
      <c r="R113" s="442"/>
      <c r="S113" s="442"/>
      <c r="T113" s="442"/>
    </row>
    <row r="114" spans="1:20" s="153" customFormat="1" ht="15.75">
      <c r="A114" s="159" t="s">
        <v>851</v>
      </c>
      <c r="B114" s="350" t="s">
        <v>852</v>
      </c>
      <c r="C114" s="436">
        <v>1000</v>
      </c>
      <c r="D114" s="228" t="s">
        <v>287</v>
      </c>
      <c r="E114" s="162">
        <f>$E$6</f>
        <v>2</v>
      </c>
      <c r="F114" s="162" t="s">
        <v>288</v>
      </c>
      <c r="G114" s="170" t="s">
        <v>853</v>
      </c>
      <c r="H114" s="170" t="s">
        <v>854</v>
      </c>
      <c r="I114" s="101" t="s">
        <v>855</v>
      </c>
      <c r="J114" s="369"/>
      <c r="K114" s="369"/>
      <c r="L114" s="166"/>
      <c r="M114" s="166"/>
      <c r="N114" s="166"/>
      <c r="O114" s="166"/>
      <c r="P114" s="164" t="s">
        <v>271</v>
      </c>
      <c r="Q114" s="165"/>
      <c r="R114" s="164"/>
      <c r="S114" s="164"/>
      <c r="T114" s="80"/>
    </row>
    <row r="115" spans="1:20" s="153" customFormat="1" ht="15.75">
      <c r="A115" s="159" t="s">
        <v>856</v>
      </c>
      <c r="B115" s="350" t="s">
        <v>857</v>
      </c>
      <c r="C115" s="436">
        <v>2000</v>
      </c>
      <c r="D115" s="228" t="s">
        <v>287</v>
      </c>
      <c r="E115" s="162">
        <f>$E$6</f>
        <v>2</v>
      </c>
      <c r="F115" s="162" t="s">
        <v>288</v>
      </c>
      <c r="G115" s="170" t="s">
        <v>858</v>
      </c>
      <c r="H115" s="170" t="s">
        <v>859</v>
      </c>
      <c r="I115" s="101" t="s">
        <v>860</v>
      </c>
      <c r="J115" s="166"/>
      <c r="K115" s="166"/>
      <c r="L115" s="166"/>
      <c r="M115" s="369"/>
      <c r="N115" s="369"/>
      <c r="O115" s="369"/>
      <c r="P115" s="164" t="s">
        <v>271</v>
      </c>
      <c r="Q115" s="165" t="s">
        <v>466</v>
      </c>
      <c r="R115" s="164"/>
      <c r="S115" s="164"/>
      <c r="T115" s="80"/>
    </row>
    <row r="116" spans="1:20" s="153" customFormat="1" ht="15.75">
      <c r="A116" s="159" t="s">
        <v>861</v>
      </c>
      <c r="B116" s="350" t="s">
        <v>857</v>
      </c>
      <c r="C116" s="436">
        <v>3000</v>
      </c>
      <c r="D116" s="228" t="s">
        <v>287</v>
      </c>
      <c r="E116" s="162">
        <f>$E$6</f>
        <v>2</v>
      </c>
      <c r="F116" s="162" t="s">
        <v>288</v>
      </c>
      <c r="G116" s="170" t="s">
        <v>862</v>
      </c>
      <c r="H116" s="170" t="s">
        <v>863</v>
      </c>
      <c r="I116" s="101" t="s">
        <v>864</v>
      </c>
      <c r="J116" s="166"/>
      <c r="K116" s="166"/>
      <c r="L116" s="369"/>
      <c r="M116" s="369"/>
      <c r="N116" s="369"/>
      <c r="O116" s="369"/>
      <c r="P116" s="164" t="s">
        <v>271</v>
      </c>
      <c r="Q116" s="165" t="s">
        <v>172</v>
      </c>
      <c r="R116" s="164"/>
      <c r="S116" s="164"/>
      <c r="T116" s="80"/>
    </row>
    <row r="117" spans="1:20" s="153" customFormat="1" ht="15" customHeight="1">
      <c r="A117" s="643" t="s">
        <v>865</v>
      </c>
      <c r="B117" s="644"/>
      <c r="C117" s="644"/>
      <c r="D117" s="644"/>
      <c r="E117" s="644"/>
      <c r="F117" s="644"/>
      <c r="G117" s="644"/>
      <c r="H117" s="644"/>
      <c r="I117" s="645"/>
      <c r="J117" s="442" t="s">
        <v>271</v>
      </c>
      <c r="K117" s="442" t="s">
        <v>271</v>
      </c>
      <c r="L117" s="87" t="s">
        <v>271</v>
      </c>
      <c r="M117" s="87" t="s">
        <v>271</v>
      </c>
      <c r="N117" s="87"/>
      <c r="O117" s="442" t="s">
        <v>271</v>
      </c>
      <c r="P117" s="442" t="s">
        <v>271</v>
      </c>
      <c r="Q117" s="442" t="s">
        <v>271</v>
      </c>
      <c r="R117" s="442"/>
      <c r="S117" s="442"/>
      <c r="T117" s="442"/>
    </row>
    <row r="118" spans="1:20" s="153" customFormat="1" ht="15.75">
      <c r="A118" s="159" t="s">
        <v>866</v>
      </c>
      <c r="B118" s="350" t="s">
        <v>867</v>
      </c>
      <c r="C118" s="436">
        <v>1000</v>
      </c>
      <c r="D118" s="228" t="s">
        <v>287</v>
      </c>
      <c r="E118" s="162">
        <f>$E$6</f>
        <v>2</v>
      </c>
      <c r="F118" s="162" t="s">
        <v>288</v>
      </c>
      <c r="G118" s="170" t="s">
        <v>868</v>
      </c>
      <c r="H118" s="170" t="s">
        <v>869</v>
      </c>
      <c r="I118" s="101" t="s">
        <v>870</v>
      </c>
      <c r="J118" s="369"/>
      <c r="K118" s="369"/>
      <c r="L118" s="164" t="s">
        <v>271</v>
      </c>
      <c r="M118" s="164" t="s">
        <v>271</v>
      </c>
      <c r="N118" s="356"/>
      <c r="O118" s="164" t="s">
        <v>271</v>
      </c>
      <c r="P118" s="164" t="s">
        <v>271</v>
      </c>
      <c r="Q118" s="164" t="s">
        <v>271</v>
      </c>
      <c r="R118" s="164"/>
      <c r="S118" s="164"/>
      <c r="T118" s="80"/>
    </row>
    <row r="119" spans="1:20" s="153" customFormat="1" ht="15.75">
      <c r="A119" s="159" t="s">
        <v>871</v>
      </c>
      <c r="B119" s="350" t="s">
        <v>867</v>
      </c>
      <c r="C119" s="436">
        <v>2000</v>
      </c>
      <c r="D119" s="228" t="s">
        <v>287</v>
      </c>
      <c r="E119" s="162">
        <f>$E$6</f>
        <v>2</v>
      </c>
      <c r="F119" s="162" t="s">
        <v>288</v>
      </c>
      <c r="G119" s="170" t="s">
        <v>872</v>
      </c>
      <c r="H119" s="170" t="s">
        <v>873</v>
      </c>
      <c r="I119" s="101" t="s">
        <v>874</v>
      </c>
      <c r="J119" s="164" t="s">
        <v>271</v>
      </c>
      <c r="K119" s="164" t="s">
        <v>271</v>
      </c>
      <c r="L119" s="164" t="s">
        <v>271</v>
      </c>
      <c r="M119" s="369"/>
      <c r="N119" s="356"/>
      <c r="O119" s="369"/>
      <c r="P119" s="164" t="s">
        <v>271</v>
      </c>
      <c r="Q119" s="164" t="s">
        <v>271</v>
      </c>
      <c r="R119" s="164"/>
      <c r="S119" s="164"/>
      <c r="T119" s="80"/>
    </row>
    <row r="120" spans="1:20" s="153" customFormat="1" ht="15.75">
      <c r="A120" s="159" t="s">
        <v>875</v>
      </c>
      <c r="B120" s="350" t="s">
        <v>867</v>
      </c>
      <c r="C120" s="355">
        <v>3000</v>
      </c>
      <c r="D120" s="228" t="s">
        <v>287</v>
      </c>
      <c r="E120" s="162">
        <f>$E$6</f>
        <v>2</v>
      </c>
      <c r="F120" s="162" t="s">
        <v>288</v>
      </c>
      <c r="G120" s="170" t="s">
        <v>876</v>
      </c>
      <c r="H120" s="170" t="s">
        <v>877</v>
      </c>
      <c r="I120" s="101" t="s">
        <v>878</v>
      </c>
      <c r="J120" s="164" t="s">
        <v>271</v>
      </c>
      <c r="K120" s="164" t="s">
        <v>271</v>
      </c>
      <c r="L120" s="370"/>
      <c r="M120" s="369"/>
      <c r="N120" s="356"/>
      <c r="O120" s="369"/>
      <c r="P120" s="164" t="s">
        <v>271</v>
      </c>
      <c r="Q120" s="164" t="s">
        <v>271</v>
      </c>
      <c r="R120" s="164"/>
      <c r="S120" s="164"/>
      <c r="T120" s="80"/>
    </row>
    <row r="121" spans="1:20" s="153" customFormat="1" ht="15" customHeight="1">
      <c r="A121" s="643" t="s">
        <v>879</v>
      </c>
      <c r="B121" s="644"/>
      <c r="C121" s="644"/>
      <c r="D121" s="644"/>
      <c r="E121" s="644"/>
      <c r="F121" s="644"/>
      <c r="G121" s="644"/>
      <c r="H121" s="644"/>
      <c r="I121" s="645"/>
      <c r="J121" s="442" t="s">
        <v>271</v>
      </c>
      <c r="K121" s="442" t="s">
        <v>271</v>
      </c>
      <c r="L121" s="87" t="s">
        <v>271</v>
      </c>
      <c r="M121" s="87" t="s">
        <v>271</v>
      </c>
      <c r="N121" s="87"/>
      <c r="O121" s="442" t="s">
        <v>271</v>
      </c>
      <c r="P121" s="442" t="s">
        <v>271</v>
      </c>
      <c r="Q121" s="442" t="s">
        <v>271</v>
      </c>
      <c r="R121" s="442"/>
      <c r="S121" s="442"/>
      <c r="T121" s="442"/>
    </row>
    <row r="122" spans="1:20" s="153" customFormat="1" ht="15" customHeight="1">
      <c r="A122" s="159" t="s">
        <v>880</v>
      </c>
      <c r="B122" s="350" t="s">
        <v>881</v>
      </c>
      <c r="C122" s="355">
        <v>1000</v>
      </c>
      <c r="D122" s="228" t="s">
        <v>287</v>
      </c>
      <c r="E122" s="162">
        <f>$E$6</f>
        <v>2</v>
      </c>
      <c r="F122" s="162" t="s">
        <v>288</v>
      </c>
      <c r="G122" s="101" t="s">
        <v>882</v>
      </c>
      <c r="H122" s="101" t="s">
        <v>883</v>
      </c>
      <c r="I122" s="101" t="s">
        <v>884</v>
      </c>
      <c r="J122" s="164" t="s">
        <v>271</v>
      </c>
      <c r="K122" s="164" t="s">
        <v>271</v>
      </c>
      <c r="L122" s="164" t="s">
        <v>271</v>
      </c>
      <c r="M122" s="164" t="s">
        <v>271</v>
      </c>
      <c r="N122" s="164"/>
      <c r="O122" s="164" t="s">
        <v>271</v>
      </c>
      <c r="P122" s="352" t="s">
        <v>159</v>
      </c>
      <c r="Q122" s="372" t="s">
        <v>271</v>
      </c>
      <c r="R122" s="164"/>
      <c r="S122" s="164"/>
      <c r="T122" s="80"/>
    </row>
    <row r="123" spans="1:20" s="153" customFormat="1" ht="15" customHeight="1" collapsed="1">
      <c r="A123" s="632" t="s">
        <v>885</v>
      </c>
      <c r="B123" s="633"/>
      <c r="C123" s="633"/>
      <c r="D123" s="633"/>
      <c r="E123" s="633"/>
      <c r="F123" s="633"/>
      <c r="G123" s="633"/>
      <c r="H123" s="633"/>
      <c r="I123" s="634"/>
      <c r="J123" s="441" t="s">
        <v>271</v>
      </c>
      <c r="K123" s="441" t="s">
        <v>271</v>
      </c>
      <c r="L123" s="264" t="s">
        <v>271</v>
      </c>
      <c r="M123" s="264" t="s">
        <v>271</v>
      </c>
      <c r="N123" s="264"/>
      <c r="O123" s="441" t="s">
        <v>271</v>
      </c>
      <c r="P123" s="441" t="s">
        <v>271</v>
      </c>
      <c r="Q123" s="441" t="s">
        <v>271</v>
      </c>
      <c r="R123" s="441"/>
      <c r="S123" s="441"/>
      <c r="T123" s="441"/>
    </row>
    <row r="124" spans="1:20" s="153" customFormat="1" ht="15" customHeight="1">
      <c r="A124" s="164" t="s">
        <v>886</v>
      </c>
      <c r="B124" s="164" t="s">
        <v>271</v>
      </c>
      <c r="C124" s="164" t="s">
        <v>271</v>
      </c>
      <c r="D124" s="164"/>
      <c r="E124" s="164" t="s">
        <v>271</v>
      </c>
      <c r="F124" s="164" t="s">
        <v>271</v>
      </c>
      <c r="G124" s="164" t="s">
        <v>271</v>
      </c>
      <c r="H124" s="164" t="s">
        <v>271</v>
      </c>
      <c r="I124" s="353" t="s">
        <v>271</v>
      </c>
      <c r="J124" s="164" t="s">
        <v>271</v>
      </c>
      <c r="K124" s="164" t="s">
        <v>271</v>
      </c>
      <c r="L124" s="164" t="s">
        <v>271</v>
      </c>
      <c r="M124" s="164" t="s">
        <v>271</v>
      </c>
      <c r="N124" s="164"/>
      <c r="O124" s="164" t="s">
        <v>271</v>
      </c>
      <c r="P124" s="164" t="s">
        <v>271</v>
      </c>
      <c r="Q124" s="164" t="s">
        <v>271</v>
      </c>
      <c r="R124" s="164"/>
      <c r="S124" s="164"/>
      <c r="T124" s="164"/>
    </row>
    <row r="125" spans="1:20" s="153" customFormat="1" ht="15" customHeight="1">
      <c r="A125" s="632" t="s">
        <v>887</v>
      </c>
      <c r="B125" s="646"/>
      <c r="C125" s="646"/>
      <c r="D125" s="646"/>
      <c r="E125" s="646"/>
      <c r="F125" s="646"/>
      <c r="G125" s="646"/>
      <c r="H125" s="646"/>
      <c r="I125" s="647"/>
      <c r="J125" s="441" t="s">
        <v>271</v>
      </c>
      <c r="K125" s="441" t="s">
        <v>271</v>
      </c>
      <c r="L125" s="441" t="s">
        <v>271</v>
      </c>
      <c r="M125" s="441" t="s">
        <v>271</v>
      </c>
      <c r="N125" s="441"/>
      <c r="O125" s="441" t="s">
        <v>271</v>
      </c>
      <c r="P125" s="441" t="s">
        <v>271</v>
      </c>
      <c r="Q125" s="441" t="s">
        <v>271</v>
      </c>
      <c r="R125" s="441"/>
      <c r="S125" s="441"/>
      <c r="T125" s="441"/>
    </row>
    <row r="126" spans="1:20" s="153" customFormat="1" ht="15" customHeight="1">
      <c r="A126" s="159" t="s">
        <v>888</v>
      </c>
      <c r="B126" s="350" t="s">
        <v>889</v>
      </c>
      <c r="C126" s="355">
        <v>1000</v>
      </c>
      <c r="D126" s="228" t="s">
        <v>287</v>
      </c>
      <c r="E126" s="162">
        <f>$E$6</f>
        <v>2</v>
      </c>
      <c r="F126" s="162" t="s">
        <v>288</v>
      </c>
      <c r="G126" s="354" t="s">
        <v>890</v>
      </c>
      <c r="H126" s="354" t="s">
        <v>891</v>
      </c>
      <c r="I126" s="101" t="s">
        <v>892</v>
      </c>
      <c r="J126" s="164" t="s">
        <v>271</v>
      </c>
      <c r="K126" s="164" t="s">
        <v>271</v>
      </c>
      <c r="L126" s="164" t="s">
        <v>271</v>
      </c>
      <c r="M126" s="164" t="s">
        <v>271</v>
      </c>
      <c r="N126" s="164"/>
      <c r="O126" s="164" t="s">
        <v>271</v>
      </c>
      <c r="P126" s="164" t="s">
        <v>271</v>
      </c>
      <c r="Q126" s="164" t="s">
        <v>271</v>
      </c>
      <c r="R126" s="164"/>
      <c r="S126" s="164"/>
      <c r="T126" s="80"/>
    </row>
    <row r="127" spans="1:20" s="153" customFormat="1" ht="15" customHeight="1">
      <c r="A127" s="159" t="s">
        <v>893</v>
      </c>
      <c r="B127" s="350" t="s">
        <v>889</v>
      </c>
      <c r="C127" s="355">
        <v>2000</v>
      </c>
      <c r="D127" s="228" t="s">
        <v>287</v>
      </c>
      <c r="E127" s="162">
        <f>$E$6</f>
        <v>2</v>
      </c>
      <c r="F127" s="162" t="s">
        <v>288</v>
      </c>
      <c r="G127" s="354" t="s">
        <v>894</v>
      </c>
      <c r="H127" s="354" t="s">
        <v>895</v>
      </c>
      <c r="I127" s="101" t="s">
        <v>896</v>
      </c>
      <c r="J127" s="164" t="s">
        <v>271</v>
      </c>
      <c r="K127" s="164" t="s">
        <v>271</v>
      </c>
      <c r="L127" s="164" t="s">
        <v>271</v>
      </c>
      <c r="M127" s="164" t="s">
        <v>271</v>
      </c>
      <c r="N127" s="164"/>
      <c r="O127" s="164" t="s">
        <v>271</v>
      </c>
      <c r="P127" s="164" t="s">
        <v>271</v>
      </c>
      <c r="Q127" s="164" t="s">
        <v>271</v>
      </c>
      <c r="R127" s="164"/>
      <c r="S127" s="164"/>
      <c r="T127" s="80"/>
    </row>
    <row r="128" spans="1:20" s="153" customFormat="1" ht="15" customHeight="1">
      <c r="A128" s="159" t="s">
        <v>897</v>
      </c>
      <c r="B128" s="350" t="s">
        <v>889</v>
      </c>
      <c r="C128" s="355">
        <v>3000</v>
      </c>
      <c r="D128" s="228" t="s">
        <v>287</v>
      </c>
      <c r="E128" s="162">
        <f>$E$6</f>
        <v>2</v>
      </c>
      <c r="F128" s="162" t="s">
        <v>288</v>
      </c>
      <c r="G128" s="354" t="s">
        <v>898</v>
      </c>
      <c r="H128" s="354" t="s">
        <v>899</v>
      </c>
      <c r="I128" s="101" t="s">
        <v>900</v>
      </c>
      <c r="J128" s="164" t="s">
        <v>271</v>
      </c>
      <c r="K128" s="164" t="s">
        <v>271</v>
      </c>
      <c r="L128" s="164" t="s">
        <v>271</v>
      </c>
      <c r="M128" s="164" t="s">
        <v>271</v>
      </c>
      <c r="N128" s="164"/>
      <c r="O128" s="164" t="s">
        <v>271</v>
      </c>
      <c r="P128" s="164" t="s">
        <v>271</v>
      </c>
      <c r="Q128" s="164" t="s">
        <v>271</v>
      </c>
      <c r="R128" s="164"/>
      <c r="S128" s="164"/>
      <c r="T128" s="80"/>
    </row>
  </sheetData>
  <mergeCells count="29">
    <mergeCell ref="A125:I125"/>
    <mergeCell ref="A76:I76"/>
    <mergeCell ref="A78:I78"/>
    <mergeCell ref="A84:I84"/>
    <mergeCell ref="A94:I94"/>
    <mergeCell ref="A101:I101"/>
    <mergeCell ref="A103:I103"/>
    <mergeCell ref="A105:I105"/>
    <mergeCell ref="A113:I113"/>
    <mergeCell ref="A117:I117"/>
    <mergeCell ref="A121:I121"/>
    <mergeCell ref="A123:I123"/>
    <mergeCell ref="A74:I74"/>
    <mergeCell ref="A25:I25"/>
    <mergeCell ref="A29:I29"/>
    <mergeCell ref="A35:I35"/>
    <mergeCell ref="A37:I37"/>
    <mergeCell ref="A39:I39"/>
    <mergeCell ref="A45:I45"/>
    <mergeCell ref="A55:I55"/>
    <mergeCell ref="A62:I62"/>
    <mergeCell ref="A64:I64"/>
    <mergeCell ref="A66:I66"/>
    <mergeCell ref="A19:I19"/>
    <mergeCell ref="A3:I3"/>
    <mergeCell ref="A4:I4"/>
    <mergeCell ref="A5:I5"/>
    <mergeCell ref="A9:I9"/>
    <mergeCell ref="A16:I16"/>
  </mergeCells>
  <phoneticPr fontId="3"/>
  <conditionalFormatting sqref="A5 A9 A16 A19 A25 A27 A29">
    <cfRule type="expression" dxfId="433" priority="329">
      <formula>#REF!="×"</formula>
    </cfRule>
  </conditionalFormatting>
  <conditionalFormatting sqref="A35 A37 A39 A45 A55 A62 A64 A66 A74">
    <cfRule type="expression" dxfId="432" priority="331">
      <formula>#REF!="×"</formula>
    </cfRule>
  </conditionalFormatting>
  <conditionalFormatting sqref="A73:A76">
    <cfRule type="expression" dxfId="431" priority="1">
      <formula>#REF!="×"</formula>
    </cfRule>
  </conditionalFormatting>
  <conditionalFormatting sqref="A78 A76">
    <cfRule type="expression" dxfId="430" priority="8">
      <formula>#REF!="×"</formula>
    </cfRule>
  </conditionalFormatting>
  <conditionalFormatting sqref="A78">
    <cfRule type="expression" dxfId="429" priority="7">
      <formula>#REF!="×"</formula>
    </cfRule>
  </conditionalFormatting>
  <conditionalFormatting sqref="A84 A94 A101 A103 A105 E26:I26">
    <cfRule type="expression" dxfId="428" priority="5">
      <formula>#REF!="×"</formula>
    </cfRule>
    <cfRule type="expression" dxfId="427" priority="6">
      <formula>#REF!="×"</formula>
    </cfRule>
  </conditionalFormatting>
  <conditionalFormatting sqref="A110:A113 A117 A121">
    <cfRule type="expression" dxfId="426" priority="3">
      <formula>#REF!="×"</formula>
    </cfRule>
  </conditionalFormatting>
  <conditionalFormatting sqref="A113 A117 A121 A123">
    <cfRule type="expression" dxfId="425" priority="4">
      <formula>#REF!="×"</formula>
    </cfRule>
  </conditionalFormatting>
  <conditionalFormatting sqref="A114:A116 A118:A120 D6:D8 D10:D15 D17:D18 D20:D24 D26 D28 D63 D65 D67:D72 D75 D85:D93 A112 D114:D116 D118:D120 D122 D126:D128">
    <cfRule type="expression" dxfId="424" priority="323">
      <formula>#REF!="×"</formula>
    </cfRule>
  </conditionalFormatting>
  <conditionalFormatting sqref="A123 A3:A5 A9 A16 A19 A25 A27 A29 A34:A35 A37 A39 A45 A55 A62 A64 A66 A125">
    <cfRule type="expression" dxfId="423" priority="328">
      <formula>#REF!="×"</formula>
    </cfRule>
  </conditionalFormatting>
  <conditionalFormatting sqref="A65:B65">
    <cfRule type="expression" dxfId="422" priority="313">
      <formula>#REF!="×"</formula>
    </cfRule>
    <cfRule type="expression" dxfId="421" priority="314">
      <formula>#REF!="×"</formula>
    </cfRule>
  </conditionalFormatting>
  <conditionalFormatting sqref="A106:B109 B110:B111">
    <cfRule type="expression" dxfId="420" priority="111">
      <formula>#REF!="×"</formula>
    </cfRule>
  </conditionalFormatting>
  <conditionalFormatting sqref="A106:B111">
    <cfRule type="expression" dxfId="419" priority="112">
      <formula>#REF!="×"</formula>
    </cfRule>
  </conditionalFormatting>
  <conditionalFormatting sqref="A6:C8">
    <cfRule type="expression" dxfId="418" priority="279">
      <formula>#REF!="×"</formula>
    </cfRule>
    <cfRule type="expression" dxfId="417" priority="280">
      <formula>#REF!="×"</formula>
    </cfRule>
  </conditionalFormatting>
  <conditionalFormatting sqref="A10:C15">
    <cfRule type="expression" dxfId="416" priority="283">
      <formula>#REF!="×"</formula>
    </cfRule>
    <cfRule type="expression" dxfId="415" priority="284">
      <formula>#REF!="×"</formula>
    </cfRule>
  </conditionalFormatting>
  <conditionalFormatting sqref="A17:C18">
    <cfRule type="expression" dxfId="414" priority="101">
      <formula>#REF!="×"</formula>
    </cfRule>
    <cfRule type="expression" dxfId="413" priority="102">
      <formula>#REF!="×"</formula>
    </cfRule>
  </conditionalFormatting>
  <conditionalFormatting sqref="A20:C24">
    <cfRule type="expression" dxfId="412" priority="95">
      <formula>#REF!="×"</formula>
    </cfRule>
    <cfRule type="expression" dxfId="411" priority="96">
      <formula>#REF!="×"</formula>
    </cfRule>
  </conditionalFormatting>
  <conditionalFormatting sqref="A26:C26">
    <cfRule type="expression" dxfId="410" priority="93">
      <formula>#REF!="×"</formula>
    </cfRule>
    <cfRule type="expression" dxfId="409" priority="94">
      <formula>#REF!="×"</formula>
    </cfRule>
  </conditionalFormatting>
  <conditionalFormatting sqref="A28:C28">
    <cfRule type="expression" dxfId="408" priority="91">
      <formula>#REF!="×"</formula>
    </cfRule>
    <cfRule type="expression" dxfId="407" priority="92">
      <formula>#REF!="×"</formula>
    </cfRule>
  </conditionalFormatting>
  <conditionalFormatting sqref="A63:C63">
    <cfRule type="expression" dxfId="406" priority="63">
      <formula>#REF!="×"</formula>
    </cfRule>
    <cfRule type="expression" dxfId="405" priority="64">
      <formula>#REF!="×"</formula>
    </cfRule>
  </conditionalFormatting>
  <conditionalFormatting sqref="A67:C72">
    <cfRule type="expression" dxfId="404" priority="57">
      <formula>#REF!="×"</formula>
    </cfRule>
    <cfRule type="expression" dxfId="403" priority="58">
      <formula>#REF!="×"</formula>
    </cfRule>
  </conditionalFormatting>
  <conditionalFormatting sqref="A75:C75">
    <cfRule type="expression" dxfId="402" priority="56">
      <formula>#REF!="×"</formula>
    </cfRule>
  </conditionalFormatting>
  <conditionalFormatting sqref="A85:C93">
    <cfRule type="expression" dxfId="401" priority="41">
      <formula>#REF!="×"</formula>
    </cfRule>
    <cfRule type="expression" dxfId="400" priority="42">
      <formula>#REF!="×"</formula>
    </cfRule>
  </conditionalFormatting>
  <conditionalFormatting sqref="A114:C116">
    <cfRule type="expression" dxfId="399" priority="209">
      <formula>#REF!="×"</formula>
    </cfRule>
    <cfRule type="expression" dxfId="398" priority="210">
      <formula>#REF!="×"</formula>
    </cfRule>
  </conditionalFormatting>
  <conditionalFormatting sqref="A118:C120">
    <cfRule type="expression" dxfId="397" priority="193">
      <formula>#REF!="×"</formula>
    </cfRule>
    <cfRule type="expression" dxfId="396" priority="194">
      <formula>#REF!="×"</formula>
    </cfRule>
  </conditionalFormatting>
  <conditionalFormatting sqref="A122:C122">
    <cfRule type="expression" dxfId="395" priority="25">
      <formula>#REF!="×"</formula>
    </cfRule>
    <cfRule type="expression" dxfId="394" priority="26">
      <formula>#REF!="×"</formula>
    </cfRule>
  </conditionalFormatting>
  <conditionalFormatting sqref="A126:C128">
    <cfRule type="expression" dxfId="393" priority="317">
      <formula>#REF!="×"</formula>
    </cfRule>
    <cfRule type="expression" dxfId="392" priority="318">
      <formula>#REF!="×"</formula>
    </cfRule>
  </conditionalFormatting>
  <conditionalFormatting sqref="A30:I33">
    <cfRule type="expression" dxfId="391" priority="19">
      <formula>#REF!="×"</formula>
    </cfRule>
    <cfRule type="expression" dxfId="390" priority="20">
      <formula>#REF!="×"</formula>
    </cfRule>
  </conditionalFormatting>
  <conditionalFormatting sqref="A36:I36 A38:I38">
    <cfRule type="expression" dxfId="389" priority="17">
      <formula>#REF!="×"</formula>
    </cfRule>
    <cfRule type="expression" dxfId="388" priority="18">
      <formula>#REF!="×"</formula>
    </cfRule>
  </conditionalFormatting>
  <conditionalFormatting sqref="A40:I44">
    <cfRule type="expression" dxfId="387" priority="15">
      <formula>#REF!="×"</formula>
    </cfRule>
    <cfRule type="expression" dxfId="386" priority="16">
      <formula>#REF!="×"</formula>
    </cfRule>
  </conditionalFormatting>
  <conditionalFormatting sqref="A46:I54">
    <cfRule type="expression" dxfId="385" priority="13">
      <formula>#REF!="×"</formula>
    </cfRule>
    <cfRule type="expression" dxfId="384" priority="14">
      <formula>#REF!="×"</formula>
    </cfRule>
  </conditionalFormatting>
  <conditionalFormatting sqref="A56:I61">
    <cfRule type="expression" dxfId="383" priority="11">
      <formula>#REF!="×"</formula>
    </cfRule>
    <cfRule type="expression" dxfId="382" priority="12">
      <formula>#REF!="×"</formula>
    </cfRule>
  </conditionalFormatting>
  <conditionalFormatting sqref="A77:I77 A79:I83 A95:I100 A102:I102 A104:I104 C106:I111">
    <cfRule type="expression" dxfId="381" priority="9">
      <formula>#REF!="×"</formula>
    </cfRule>
    <cfRule type="expression" dxfId="380" priority="10">
      <formula>#REF!="×"</formula>
    </cfRule>
  </conditionalFormatting>
  <conditionalFormatting sqref="B75:C75">
    <cfRule type="expression" dxfId="379" priority="55">
      <formula>#REF!="×"</formula>
    </cfRule>
  </conditionalFormatting>
  <conditionalFormatting sqref="C65">
    <cfRule type="expression" dxfId="378" priority="61">
      <formula>#REF!="×"</formula>
    </cfRule>
    <cfRule type="expression" dxfId="377" priority="62">
      <formula>#REF!="×"</formula>
    </cfRule>
  </conditionalFormatting>
  <conditionalFormatting sqref="D6:D8 D10:D15 D17:D18 D20:D24 D26 D28 D63 D65 D67:D72 D75 D85:D93 D114:D116 D118:D120 D122 D126:D128">
    <cfRule type="expression" dxfId="376" priority="324">
      <formula>#REF!="×"</formula>
    </cfRule>
  </conditionalFormatting>
  <conditionalFormatting sqref="E6:I8">
    <cfRule type="expression" dxfId="375" priority="23">
      <formula>#REF!="×"</formula>
    </cfRule>
    <cfRule type="expression" dxfId="374" priority="24">
      <formula>#REF!="×"</formula>
    </cfRule>
  </conditionalFormatting>
  <conditionalFormatting sqref="E10:I15 E17:I18 E20:I24 E28:I28 E63:I63 E65:I65 E67:I72 E75:I75 E85:I93 E114:I116 E118:I120 E122:I122 E126:I128">
    <cfRule type="expression" dxfId="373" priority="21">
      <formula>#REF!="×"</formula>
    </cfRule>
    <cfRule type="expression" dxfId="372" priority="22">
      <formula>#REF!="×"</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66CDCABB-F8EE-4A82-BFD1-2441FF08B04C}">
          <x14:formula1>
            <xm:f>'ICH-JP CV Dropdown list'!$Q$5:$Q$10</xm:f>
          </x14:formula1>
          <xm:sqref>F6:F8 F10:F15 F17:F18 F20:F24 F26 F28 F30:F33 F36 F38 F40:F44 F46:F54 F56:F61 F63 F65 F67:F72 F75 F77 F79:F83 F85:F93 F95:F100 F102 F104 F106:F111 F114:F116 F118:F120 F122 F126:F128</xm:sqref>
        </x14:dataValidation>
        <x14:dataValidation type="list" allowBlank="1" showInputMessage="1" showErrorMessage="1" xr:uid="{61EE2C2D-24D9-45DB-B49B-063E899E674B}">
          <x14:formula1>
            <xm:f>'User-Defined KW Dropdown List'!$C$13:$J$13</xm:f>
          </x14:formula1>
          <xm:sqref>J6:J8 J30:J33 J28 J26 J20:J24 J17:J18 J10:J15</xm:sqref>
        </x14:dataValidation>
        <x14:dataValidation type="list" allowBlank="1" showInputMessage="1" showErrorMessage="1" xr:uid="{0682F811-76B5-4BF6-9932-3E4AEECCC234}">
          <x14:formula1>
            <xm:f>'User-Defined KW Dropdown List'!$C$14:$J$14</xm:f>
          </x14:formula1>
          <xm:sqref>K6:K8 O106:O111 O104 O95:O100 O102 O85:O93 O77 O79:O83 O75 O67:O72 O65 O63 O56:O61 O46:O54 O40:O44 O38 O36 K30:K33 K28 K26 K20:K24 K17:K18 K10:K15</xm:sqref>
        </x14:dataValidation>
        <x14:dataValidation type="list" allowBlank="1" showInputMessage="1" showErrorMessage="1" xr:uid="{65B321A6-510A-4378-9C42-7C26797CE6FD}">
          <x14:formula1>
            <xm:f>'User-Defined KW Dropdown List'!$C$15:$J$15</xm:f>
          </x14:formula1>
          <xm:sqref>L36 L79:L83 L85:L93 L95:L100 L102 L104 L106:L111 L77 L75 L67:L72 L65 L63 L56:L61 L46:L54 L40:L44 L38</xm:sqref>
        </x14:dataValidation>
        <x14:dataValidation type="list" allowBlank="1" showInputMessage="1" showErrorMessage="1" xr:uid="{C41A7D07-C416-49FD-A38C-648F89443213}">
          <x14:formula1>
            <xm:f>'User-Defined KW Dropdown List'!$C$16:$J$16</xm:f>
          </x14:formula1>
          <xm:sqref>M36 M79:M83 M85:M93 M95:M100 M102 M104 M106:M111 M77 M75 M67:M72 M65 M63 M56:M61 M46:M54 M40:M44 M38</xm:sqref>
        </x14:dataValidation>
        <x14:dataValidation type="list" allowBlank="1" showInputMessage="1" showErrorMessage="1" xr:uid="{AF0AAF28-BF94-497B-B5F8-CB1E230257D8}">
          <x14:formula1>
            <xm:f>'User-Defined KW Dropdown List'!$C$17:$J$17</xm:f>
          </x14:formula1>
          <xm:sqref>P46:P54 P122 P85:P93</xm:sqref>
        </x14:dataValidation>
        <x14:dataValidation type="list" allowBlank="1" showInputMessage="1" showErrorMessage="1" xr:uid="{1134BDF0-C0BE-419D-BE22-35095168B732}">
          <x14:formula1>
            <xm:f>'User-Defined KW Dropdown List'!$C$23:$J$23</xm:f>
          </x14:formula1>
          <xm:sqref>N118:N120</xm:sqref>
        </x14:dataValidation>
        <x14:dataValidation type="list" allowBlank="1" showInputMessage="1" showErrorMessage="1" xr:uid="{F870A6B7-66E6-4147-9DF2-DBDE96B09868}">
          <x14:formula1>
            <xm:f>'User-Defined KW Dropdown List'!$C$22:$J$22</xm:f>
          </x14:formula1>
          <xm:sqref>Q114:Q116</xm:sqref>
        </x14:dataValidation>
        <x14:dataValidation type="list" allowBlank="1" showInputMessage="1" showErrorMessage="1" xr:uid="{66719794-166F-4A71-8C78-0D18FF4CCBA6}">
          <x14:formula1>
            <xm:f>'User-Defined KW Dropdown List'!$C$24:$J$24</xm:f>
          </x14:formula1>
          <xm:sqref>R108:R111 R32:R33 R69:R72</xm:sqref>
        </x14:dataValidation>
        <x14:dataValidation type="list" allowBlank="1" showInputMessage="1" showErrorMessage="1" xr:uid="{59D50E64-DAA8-4849-93D4-DF61802F07B7}">
          <x14:formula1>
            <xm:f>'User-Defined KW Dropdown List'!$C$21:$J$21</xm:f>
          </x14:formula1>
          <xm:sqref>T126:T128 T6:T8 T10:T15 T17:T18 T20:T24 T26 T28 T30:T33 T36 T38 T40:T44 T46:T54 T56:T61 T63 T65 T67:T72 T75 T77 T79:T83 T85:T93 T95:T100 T102 T104 T106:T111 T114:T116 T118:T120 T122</xm:sqref>
        </x14:dataValidation>
        <x14:dataValidation type="list" allowBlank="1" showInputMessage="1" showErrorMessage="1" xr:uid="{30CDF87B-4C8D-41CD-9B95-61F54E827F26}">
          <x14:formula1>
            <xm:f>'User-Defined KW Dropdown List'!$C$18:$J$18</xm:f>
          </x14:formula1>
          <xm:sqref>S65</xm:sqref>
        </x14:dataValidation>
        <x14:dataValidation type="list" allowBlank="1" showInputMessage="1" showErrorMessage="1" xr:uid="{75B276F9-77B6-480E-9174-9E541CC13C47}">
          <x14:formula1>
            <xm:f>'ICH-JP CV Dropdown list'!$S$5:$S$8</xm:f>
          </x14:formula1>
          <xm:sqref>D6:D8 D10:D15 D17:D18 D20:D24 D26 D28 D30:D33 D36 D38 D40:D44 D46:D54 D56:D61 D65 D63 D67:D72 D75 D77 D79:D83 D85:D93 D95:D100 D102 D104 D106:D111 D114:D116 D118:D120 D122 D126:D128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98A9E-AA86-4121-A477-C2682B7EDBC0}">
  <dimension ref="A1:R156"/>
  <sheetViews>
    <sheetView zoomScale="70" zoomScaleNormal="70" workbookViewId="0">
      <pane xSplit="3" ySplit="3" topLeftCell="D4" activePane="bottomRight" state="frozen"/>
      <selection pane="topRight" activeCell="D1" sqref="D1"/>
      <selection pane="bottomLeft" activeCell="A4" sqref="A4"/>
      <selection pane="bottomRight"/>
    </sheetView>
  </sheetViews>
  <sheetFormatPr defaultColWidth="9" defaultRowHeight="15.75"/>
  <cols>
    <col min="1" max="1" width="12.25" style="179" customWidth="1"/>
    <col min="2" max="2" width="9.125" style="180" customWidth="1"/>
    <col min="3" max="3" width="6.75" style="180" customWidth="1"/>
    <col min="4" max="4" width="6.625" style="181" customWidth="1"/>
    <col min="5" max="5" width="5.875" style="180" bestFit="1" customWidth="1"/>
    <col min="6" max="6" width="14.875" style="180" customWidth="1"/>
    <col min="7" max="7" width="6.625" style="181" customWidth="1"/>
    <col min="8" max="8" width="5.25" style="181" customWidth="1"/>
    <col min="9" max="9" width="8.625" style="182" bestFit="1" customWidth="1"/>
    <col min="10" max="11" width="29.125" style="182" customWidth="1"/>
    <col min="12" max="12" width="12.75" style="182" customWidth="1"/>
    <col min="13" max="13" width="35.75" style="182" customWidth="1"/>
    <col min="14" max="14" width="26.75" style="182" customWidth="1"/>
    <col min="15" max="15" width="16.75" style="182" customWidth="1"/>
    <col min="16" max="17" width="15" style="182" customWidth="1"/>
    <col min="18" max="18" width="13.25" style="181" customWidth="1"/>
    <col min="19" max="16384" width="9" style="182"/>
  </cols>
  <sheetData>
    <row r="1" spans="1:18" ht="15" customHeight="1">
      <c r="B1" s="180" t="s">
        <v>901</v>
      </c>
      <c r="C1" s="180" t="s">
        <v>902</v>
      </c>
      <c r="I1" s="181"/>
      <c r="J1" s="181"/>
      <c r="K1" s="181"/>
      <c r="L1" s="181" t="s">
        <v>901</v>
      </c>
      <c r="M1" s="181" t="s">
        <v>901</v>
      </c>
      <c r="N1" s="181" t="s">
        <v>901</v>
      </c>
      <c r="O1" s="181" t="s">
        <v>901</v>
      </c>
      <c r="P1" s="181" t="s">
        <v>901</v>
      </c>
      <c r="Q1" s="181" t="s">
        <v>901</v>
      </c>
      <c r="R1" s="181" t="s">
        <v>901</v>
      </c>
    </row>
    <row r="2" spans="1:18" ht="18.75" customHeight="1">
      <c r="A2" s="648" t="s">
        <v>903</v>
      </c>
      <c r="B2" s="652" t="s">
        <v>904</v>
      </c>
      <c r="C2" s="654" t="s">
        <v>905</v>
      </c>
      <c r="D2" s="650" t="s">
        <v>906</v>
      </c>
      <c r="E2" s="655" t="s">
        <v>907</v>
      </c>
      <c r="F2" s="655" t="s">
        <v>908</v>
      </c>
      <c r="G2" s="650" t="s">
        <v>909</v>
      </c>
      <c r="H2" s="650" t="s">
        <v>910</v>
      </c>
      <c r="I2" s="658" t="s">
        <v>911</v>
      </c>
      <c r="J2" s="658" t="s">
        <v>912</v>
      </c>
      <c r="K2" s="658" t="s">
        <v>913</v>
      </c>
      <c r="L2" s="657" t="s">
        <v>914</v>
      </c>
      <c r="M2" s="657"/>
      <c r="N2" s="657" t="s">
        <v>915</v>
      </c>
      <c r="O2" s="657" t="s">
        <v>425</v>
      </c>
      <c r="P2" s="657" t="s">
        <v>426</v>
      </c>
      <c r="Q2" s="657" t="s">
        <v>427</v>
      </c>
      <c r="R2" s="657" t="s">
        <v>916</v>
      </c>
    </row>
    <row r="3" spans="1:18">
      <c r="A3" s="649"/>
      <c r="B3" s="653"/>
      <c r="C3" s="654"/>
      <c r="D3" s="651"/>
      <c r="E3" s="656"/>
      <c r="F3" s="656"/>
      <c r="G3" s="651"/>
      <c r="H3" s="651"/>
      <c r="I3" s="658"/>
      <c r="J3" s="658"/>
      <c r="K3" s="658"/>
      <c r="L3" s="427" t="s">
        <v>917</v>
      </c>
      <c r="M3" s="427" t="s">
        <v>434</v>
      </c>
      <c r="N3" s="657"/>
      <c r="O3" s="657"/>
      <c r="P3" s="657"/>
      <c r="Q3" s="657"/>
      <c r="R3" s="657"/>
    </row>
    <row r="4" spans="1:18" s="448" customFormat="1">
      <c r="A4" s="183" t="s">
        <v>918</v>
      </c>
      <c r="B4" s="184"/>
      <c r="C4" s="184"/>
      <c r="D4" s="185"/>
      <c r="E4" s="186"/>
      <c r="F4" s="186"/>
      <c r="G4" s="185"/>
      <c r="H4" s="185"/>
      <c r="I4" s="185"/>
      <c r="J4" s="185"/>
      <c r="K4" s="183"/>
      <c r="L4" s="183"/>
      <c r="M4" s="187"/>
      <c r="N4" s="188"/>
      <c r="O4" s="188"/>
      <c r="P4" s="188"/>
      <c r="Q4" s="189"/>
      <c r="R4" s="185"/>
    </row>
    <row r="5" spans="1:18" s="448" customFormat="1">
      <c r="A5" s="183" t="s">
        <v>919</v>
      </c>
      <c r="B5" s="184"/>
      <c r="C5" s="184"/>
      <c r="D5" s="185"/>
      <c r="E5" s="186"/>
      <c r="F5" s="186"/>
      <c r="G5" s="185"/>
      <c r="H5" s="185"/>
      <c r="I5" s="185"/>
      <c r="J5" s="185"/>
      <c r="K5" s="183"/>
      <c r="L5" s="183"/>
      <c r="M5" s="187"/>
      <c r="N5" s="188"/>
      <c r="O5" s="188"/>
      <c r="P5" s="188"/>
      <c r="Q5" s="189"/>
      <c r="R5" s="185"/>
    </row>
    <row r="6" spans="1:18" s="448" customFormat="1">
      <c r="A6" s="190" t="s">
        <v>920</v>
      </c>
      <c r="B6" s="191"/>
      <c r="C6" s="191"/>
      <c r="D6" s="173"/>
      <c r="E6" s="192"/>
      <c r="F6" s="192"/>
      <c r="G6" s="173"/>
      <c r="H6" s="173"/>
      <c r="I6" s="173"/>
      <c r="J6" s="173"/>
      <c r="K6" s="190"/>
      <c r="L6" s="190"/>
      <c r="M6" s="193"/>
      <c r="N6" s="194"/>
      <c r="O6" s="194"/>
      <c r="P6" s="194"/>
      <c r="Q6" s="195"/>
      <c r="R6" s="173"/>
    </row>
    <row r="7" spans="1:18">
      <c r="A7" s="174" t="str">
        <f>IF(C7="",MID(B7,5,100),CONCATENATE(MID(B7,5,100),"-",C7))</f>
        <v>4.2.1.1-1</v>
      </c>
      <c r="B7" s="554" t="s">
        <v>921</v>
      </c>
      <c r="C7" s="196">
        <v>1</v>
      </c>
      <c r="D7" s="197">
        <v>1000</v>
      </c>
      <c r="E7" s="228" t="s">
        <v>287</v>
      </c>
      <c r="F7" s="199" t="s">
        <v>922</v>
      </c>
      <c r="G7" s="197">
        <v>2</v>
      </c>
      <c r="H7" s="162" t="s">
        <v>288</v>
      </c>
      <c r="I7" s="200" t="s">
        <v>923</v>
      </c>
      <c r="J7" s="200" t="s">
        <v>2710</v>
      </c>
      <c r="K7" s="200" t="s">
        <v>924</v>
      </c>
      <c r="L7" s="201" t="s">
        <v>925</v>
      </c>
      <c r="M7" s="201" t="s">
        <v>926</v>
      </c>
      <c r="N7" s="240" t="s">
        <v>927</v>
      </c>
      <c r="O7" s="202"/>
      <c r="P7" s="202"/>
      <c r="Q7" s="203"/>
      <c r="R7" s="241"/>
    </row>
    <row r="8" spans="1:18" ht="31.5">
      <c r="A8" s="174" t="str">
        <f t="shared" ref="A8:A13" si="0">IF(C8="",MID(B8,5,100),CONCATENATE(MID(B8,5,100),"-",C8))</f>
        <v>4.2.1.1-2</v>
      </c>
      <c r="B8" s="554" t="s">
        <v>921</v>
      </c>
      <c r="C8" s="204">
        <v>2</v>
      </c>
      <c r="D8" s="197">
        <v>1000</v>
      </c>
      <c r="E8" s="228" t="s">
        <v>287</v>
      </c>
      <c r="F8" s="199" t="s">
        <v>928</v>
      </c>
      <c r="G8" s="197">
        <v>2</v>
      </c>
      <c r="H8" s="162" t="s">
        <v>288</v>
      </c>
      <c r="I8" s="200" t="s">
        <v>929</v>
      </c>
      <c r="J8" s="200" t="s">
        <v>2711</v>
      </c>
      <c r="K8" s="200" t="s">
        <v>930</v>
      </c>
      <c r="L8" s="201" t="s">
        <v>931</v>
      </c>
      <c r="M8" s="201" t="s">
        <v>932</v>
      </c>
      <c r="N8" s="240" t="s">
        <v>927</v>
      </c>
      <c r="O8" s="202"/>
      <c r="P8" s="202"/>
      <c r="Q8" s="203"/>
      <c r="R8" s="241"/>
    </row>
    <row r="9" spans="1:18">
      <c r="A9" s="174" t="str">
        <f t="shared" si="0"/>
        <v>4.2.1.1-3</v>
      </c>
      <c r="B9" s="554" t="s">
        <v>921</v>
      </c>
      <c r="C9" s="196">
        <v>3</v>
      </c>
      <c r="D9" s="197">
        <v>1000</v>
      </c>
      <c r="E9" s="228" t="s">
        <v>287</v>
      </c>
      <c r="F9" s="199" t="s">
        <v>933</v>
      </c>
      <c r="G9" s="197">
        <v>2</v>
      </c>
      <c r="H9" s="162" t="s">
        <v>288</v>
      </c>
      <c r="I9" s="200" t="s">
        <v>934</v>
      </c>
      <c r="J9" s="200" t="s">
        <v>2712</v>
      </c>
      <c r="K9" s="200" t="s">
        <v>935</v>
      </c>
      <c r="L9" s="201" t="s">
        <v>936</v>
      </c>
      <c r="M9" s="201" t="s">
        <v>937</v>
      </c>
      <c r="N9" s="240" t="s">
        <v>927</v>
      </c>
      <c r="O9" s="202"/>
      <c r="P9" s="202"/>
      <c r="Q9" s="203"/>
      <c r="R9" s="241"/>
    </row>
    <row r="10" spans="1:18" ht="31.5">
      <c r="A10" s="174" t="str">
        <f t="shared" si="0"/>
        <v>4.2.1.1-4</v>
      </c>
      <c r="B10" s="554" t="s">
        <v>921</v>
      </c>
      <c r="C10" s="204">
        <v>4</v>
      </c>
      <c r="D10" s="197">
        <v>1000</v>
      </c>
      <c r="E10" s="228" t="s">
        <v>287</v>
      </c>
      <c r="F10" s="199" t="s">
        <v>938</v>
      </c>
      <c r="G10" s="197">
        <v>2</v>
      </c>
      <c r="H10" s="162" t="s">
        <v>288</v>
      </c>
      <c r="I10" s="200" t="s">
        <v>939</v>
      </c>
      <c r="J10" s="200" t="s">
        <v>2713</v>
      </c>
      <c r="K10" s="200" t="s">
        <v>940</v>
      </c>
      <c r="L10" s="201" t="s">
        <v>941</v>
      </c>
      <c r="M10" s="201" t="s">
        <v>942</v>
      </c>
      <c r="N10" s="240" t="s">
        <v>927</v>
      </c>
      <c r="O10" s="202"/>
      <c r="P10" s="202"/>
      <c r="Q10" s="203"/>
      <c r="R10" s="241"/>
    </row>
    <row r="11" spans="1:18" ht="31.5">
      <c r="A11" s="174" t="str">
        <f t="shared" si="0"/>
        <v>4.2.1.1-5</v>
      </c>
      <c r="B11" s="554" t="s">
        <v>921</v>
      </c>
      <c r="C11" s="196">
        <v>5</v>
      </c>
      <c r="D11" s="197">
        <v>1000</v>
      </c>
      <c r="E11" s="228" t="s">
        <v>287</v>
      </c>
      <c r="F11" s="199" t="s">
        <v>943</v>
      </c>
      <c r="G11" s="197">
        <v>2</v>
      </c>
      <c r="H11" s="162" t="s">
        <v>288</v>
      </c>
      <c r="I11" s="200" t="s">
        <v>944</v>
      </c>
      <c r="J11" s="200" t="s">
        <v>2714</v>
      </c>
      <c r="K11" s="200" t="s">
        <v>945</v>
      </c>
      <c r="L11" s="201" t="s">
        <v>946</v>
      </c>
      <c r="M11" s="201" t="s">
        <v>947</v>
      </c>
      <c r="N11" s="240" t="s">
        <v>927</v>
      </c>
      <c r="O11" s="202"/>
      <c r="P11" s="202"/>
      <c r="Q11" s="203"/>
      <c r="R11" s="241"/>
    </row>
    <row r="12" spans="1:18" ht="31.5">
      <c r="A12" s="174" t="str">
        <f t="shared" si="0"/>
        <v>4.2.1.1-6</v>
      </c>
      <c r="B12" s="554" t="s">
        <v>921</v>
      </c>
      <c r="C12" s="204">
        <v>6</v>
      </c>
      <c r="D12" s="197">
        <v>1000</v>
      </c>
      <c r="E12" s="228" t="s">
        <v>287</v>
      </c>
      <c r="F12" s="199" t="s">
        <v>948</v>
      </c>
      <c r="G12" s="197">
        <v>2</v>
      </c>
      <c r="H12" s="162" t="s">
        <v>288</v>
      </c>
      <c r="I12" s="200" t="s">
        <v>949</v>
      </c>
      <c r="J12" s="200" t="s">
        <v>2715</v>
      </c>
      <c r="K12" s="200" t="s">
        <v>950</v>
      </c>
      <c r="L12" s="201" t="s">
        <v>951</v>
      </c>
      <c r="M12" s="201" t="s">
        <v>952</v>
      </c>
      <c r="N12" s="240" t="s">
        <v>927</v>
      </c>
      <c r="O12" s="202"/>
      <c r="P12" s="202"/>
      <c r="Q12" s="203"/>
      <c r="R12" s="241"/>
    </row>
    <row r="13" spans="1:18">
      <c r="A13" s="174" t="str">
        <f t="shared" si="0"/>
        <v/>
      </c>
      <c r="B13" s="555"/>
      <c r="C13" s="204"/>
      <c r="D13" s="197"/>
      <c r="E13" s="228"/>
      <c r="F13" s="205" t="s">
        <v>271</v>
      </c>
      <c r="G13" s="197"/>
      <c r="H13" s="162"/>
      <c r="I13" s="200"/>
      <c r="J13" s="200"/>
      <c r="K13" s="200" t="s">
        <v>271</v>
      </c>
      <c r="L13" s="201"/>
      <c r="M13" s="201"/>
      <c r="N13" s="240" t="s">
        <v>271</v>
      </c>
      <c r="O13" s="202"/>
      <c r="P13" s="202"/>
      <c r="Q13" s="203"/>
      <c r="R13" s="241"/>
    </row>
    <row r="14" spans="1:18" s="448" customFormat="1">
      <c r="A14" s="190" t="s">
        <v>953</v>
      </c>
      <c r="B14" s="191"/>
      <c r="C14" s="191"/>
      <c r="D14" s="173"/>
      <c r="E14" s="192"/>
      <c r="F14" s="192" t="s">
        <v>271</v>
      </c>
      <c r="G14" s="173"/>
      <c r="H14" s="173"/>
      <c r="I14" s="173"/>
      <c r="J14" s="173"/>
      <c r="K14" s="190"/>
      <c r="L14" s="190"/>
      <c r="M14" s="193"/>
      <c r="N14" s="194"/>
      <c r="O14" s="194"/>
      <c r="P14" s="194"/>
      <c r="Q14" s="195"/>
      <c r="R14" s="173"/>
    </row>
    <row r="15" spans="1:18" ht="31.5">
      <c r="A15" s="174" t="str">
        <f>IF(C15="",MID(B15,5,100),CONCATENATE(MID(B15,5,100),"-",C15))</f>
        <v>4.2.1.2-1</v>
      </c>
      <c r="B15" s="555" t="s">
        <v>954</v>
      </c>
      <c r="C15" s="196">
        <v>1</v>
      </c>
      <c r="D15" s="197">
        <v>1000</v>
      </c>
      <c r="E15" s="228" t="s">
        <v>287</v>
      </c>
      <c r="F15" s="198" t="s">
        <v>955</v>
      </c>
      <c r="G15" s="197">
        <v>2</v>
      </c>
      <c r="H15" s="162" t="s">
        <v>288</v>
      </c>
      <c r="I15" s="200" t="s">
        <v>956</v>
      </c>
      <c r="J15" s="200" t="s">
        <v>2716</v>
      </c>
      <c r="K15" s="200" t="s">
        <v>957</v>
      </c>
      <c r="L15" s="206" t="s">
        <v>958</v>
      </c>
      <c r="M15" s="206" t="s">
        <v>959</v>
      </c>
      <c r="N15" s="240" t="s">
        <v>927</v>
      </c>
      <c r="O15" s="202"/>
      <c r="P15" s="202"/>
      <c r="Q15" s="203"/>
      <c r="R15" s="241"/>
    </row>
    <row r="16" spans="1:18" ht="31.5">
      <c r="A16" s="174" t="str">
        <f>IF(C16="",MID(B16,5,100),CONCATENATE(MID(B16,5,100),"-",C16))</f>
        <v>4.2.1.2-2</v>
      </c>
      <c r="B16" s="555" t="s">
        <v>954</v>
      </c>
      <c r="C16" s="204">
        <v>2</v>
      </c>
      <c r="D16" s="197">
        <v>1000</v>
      </c>
      <c r="E16" s="228" t="s">
        <v>287</v>
      </c>
      <c r="F16" s="198" t="s">
        <v>960</v>
      </c>
      <c r="G16" s="197">
        <v>2</v>
      </c>
      <c r="H16" s="162" t="s">
        <v>288</v>
      </c>
      <c r="I16" s="200" t="s">
        <v>961</v>
      </c>
      <c r="J16" s="200" t="s">
        <v>2717</v>
      </c>
      <c r="K16" s="200" t="s">
        <v>962</v>
      </c>
      <c r="L16" s="206" t="s">
        <v>963</v>
      </c>
      <c r="M16" s="206" t="s">
        <v>964</v>
      </c>
      <c r="N16" s="240" t="s">
        <v>927</v>
      </c>
      <c r="O16" s="202"/>
      <c r="P16" s="202"/>
      <c r="Q16" s="203"/>
      <c r="R16" s="241"/>
    </row>
    <row r="17" spans="1:18">
      <c r="A17" s="174" t="str">
        <f>IF(C17="",MID(B17,5,100),CONCATENATE(MID(B17,5,100),"-",C17))</f>
        <v/>
      </c>
      <c r="B17" s="555"/>
      <c r="C17" s="204"/>
      <c r="D17" s="197"/>
      <c r="E17" s="228"/>
      <c r="F17" s="198" t="s">
        <v>271</v>
      </c>
      <c r="G17" s="197"/>
      <c r="H17" s="162"/>
      <c r="I17" s="200"/>
      <c r="J17" s="200"/>
      <c r="K17" s="200"/>
      <c r="L17" s="206"/>
      <c r="M17" s="206"/>
      <c r="N17" s="240" t="s">
        <v>271</v>
      </c>
      <c r="O17" s="202"/>
      <c r="P17" s="202"/>
      <c r="Q17" s="203"/>
      <c r="R17" s="241"/>
    </row>
    <row r="18" spans="1:18" s="448" customFormat="1">
      <c r="A18" s="190" t="s">
        <v>965</v>
      </c>
      <c r="B18" s="191"/>
      <c r="C18" s="191"/>
      <c r="D18" s="173"/>
      <c r="E18" s="192"/>
      <c r="F18" s="192" t="s">
        <v>271</v>
      </c>
      <c r="G18" s="173"/>
      <c r="H18" s="173"/>
      <c r="I18" s="173"/>
      <c r="J18" s="173"/>
      <c r="K18" s="190"/>
      <c r="L18" s="190"/>
      <c r="M18" s="193"/>
      <c r="N18" s="194"/>
      <c r="O18" s="194"/>
      <c r="P18" s="194"/>
      <c r="Q18" s="195"/>
      <c r="R18" s="173"/>
    </row>
    <row r="19" spans="1:18" ht="31.5">
      <c r="A19" s="174" t="str">
        <f>IF(C19="",MID(B19,5,100),CONCATENATE(MID(B19,5,100),"-",C19))</f>
        <v>4.2.1.3-1</v>
      </c>
      <c r="B19" s="555" t="s">
        <v>966</v>
      </c>
      <c r="C19" s="196">
        <v>1</v>
      </c>
      <c r="D19" s="197">
        <v>1000</v>
      </c>
      <c r="E19" s="228" t="s">
        <v>287</v>
      </c>
      <c r="F19" s="198" t="s">
        <v>967</v>
      </c>
      <c r="G19" s="197">
        <v>2</v>
      </c>
      <c r="H19" s="162" t="s">
        <v>288</v>
      </c>
      <c r="I19" s="200" t="s">
        <v>968</v>
      </c>
      <c r="J19" s="200" t="s">
        <v>2718</v>
      </c>
      <c r="K19" s="200" t="s">
        <v>969</v>
      </c>
      <c r="L19" s="206" t="s">
        <v>970</v>
      </c>
      <c r="M19" s="206" t="s">
        <v>971</v>
      </c>
      <c r="N19" s="240" t="s">
        <v>927</v>
      </c>
      <c r="O19" s="202"/>
      <c r="P19" s="202"/>
      <c r="Q19" s="203"/>
      <c r="R19" s="241"/>
    </row>
    <row r="20" spans="1:18" ht="31.5">
      <c r="A20" s="174" t="str">
        <f>IF(C20="",MID(B20,5,100),CONCATENATE(MID(B20,5,100),"-",C20))</f>
        <v>4.2.1.3-2</v>
      </c>
      <c r="B20" s="555" t="s">
        <v>966</v>
      </c>
      <c r="C20" s="204">
        <v>2</v>
      </c>
      <c r="D20" s="197">
        <v>1000</v>
      </c>
      <c r="E20" s="228" t="s">
        <v>287</v>
      </c>
      <c r="F20" s="198" t="s">
        <v>972</v>
      </c>
      <c r="G20" s="197">
        <v>2</v>
      </c>
      <c r="H20" s="162" t="s">
        <v>288</v>
      </c>
      <c r="I20" s="200" t="s">
        <v>973</v>
      </c>
      <c r="J20" s="200" t="s">
        <v>2719</v>
      </c>
      <c r="K20" s="200" t="s">
        <v>974</v>
      </c>
      <c r="L20" s="206" t="s">
        <v>975</v>
      </c>
      <c r="M20" s="206" t="s">
        <v>976</v>
      </c>
      <c r="N20" s="240" t="s">
        <v>927</v>
      </c>
      <c r="O20" s="202"/>
      <c r="P20" s="202"/>
      <c r="Q20" s="203"/>
      <c r="R20" s="241"/>
    </row>
    <row r="21" spans="1:18" ht="31.5">
      <c r="A21" s="174" t="str">
        <f>IF(C21="",MID(B21,5,100),CONCATENATE(MID(B21,5,100),"-",C21))</f>
        <v>4.2.1.3-3</v>
      </c>
      <c r="B21" s="555" t="s">
        <v>966</v>
      </c>
      <c r="C21" s="196">
        <v>3</v>
      </c>
      <c r="D21" s="197">
        <v>1000</v>
      </c>
      <c r="E21" s="228" t="s">
        <v>287</v>
      </c>
      <c r="F21" s="198" t="s">
        <v>977</v>
      </c>
      <c r="G21" s="197">
        <v>2</v>
      </c>
      <c r="H21" s="162" t="s">
        <v>288</v>
      </c>
      <c r="I21" s="200" t="s">
        <v>978</v>
      </c>
      <c r="J21" s="200" t="s">
        <v>2720</v>
      </c>
      <c r="K21" s="200" t="s">
        <v>979</v>
      </c>
      <c r="L21" s="206" t="s">
        <v>980</v>
      </c>
      <c r="M21" s="206" t="s">
        <v>981</v>
      </c>
      <c r="N21" s="240" t="s">
        <v>927</v>
      </c>
      <c r="O21" s="202"/>
      <c r="P21" s="202"/>
      <c r="Q21" s="203"/>
      <c r="R21" s="241"/>
    </row>
    <row r="22" spans="1:18">
      <c r="A22" s="174" t="str">
        <f>IF(C22="",MID(B22,5,100),CONCATENATE(MID(B22,5,100),"-",C22))</f>
        <v/>
      </c>
      <c r="B22" s="555"/>
      <c r="C22" s="196"/>
      <c r="D22" s="197"/>
      <c r="E22" s="228"/>
      <c r="F22" s="198" t="s">
        <v>271</v>
      </c>
      <c r="G22" s="197"/>
      <c r="H22" s="162"/>
      <c r="I22" s="200"/>
      <c r="J22" s="200"/>
      <c r="K22" s="200" t="s">
        <v>271</v>
      </c>
      <c r="L22" s="206"/>
      <c r="M22" s="206"/>
      <c r="N22" s="240" t="s">
        <v>271</v>
      </c>
      <c r="O22" s="202"/>
      <c r="P22" s="202"/>
      <c r="Q22" s="203"/>
      <c r="R22" s="241"/>
    </row>
    <row r="23" spans="1:18" s="448" customFormat="1">
      <c r="A23" s="190" t="s">
        <v>982</v>
      </c>
      <c r="B23" s="191"/>
      <c r="C23" s="191"/>
      <c r="D23" s="173"/>
      <c r="E23" s="192"/>
      <c r="F23" s="192" t="s">
        <v>271</v>
      </c>
      <c r="G23" s="173"/>
      <c r="H23" s="173"/>
      <c r="I23" s="173"/>
      <c r="J23" s="173"/>
      <c r="K23" s="190"/>
      <c r="L23" s="190"/>
      <c r="M23" s="193"/>
      <c r="N23" s="194"/>
      <c r="O23" s="194"/>
      <c r="P23" s="194"/>
      <c r="Q23" s="195"/>
      <c r="R23" s="173"/>
    </row>
    <row r="24" spans="1:18">
      <c r="A24" s="174" t="str">
        <f>IF(C24="",MID(B24,5,100),CONCATENATE(MID(B24,5,100),"-",C24))</f>
        <v/>
      </c>
      <c r="B24" s="555"/>
      <c r="C24" s="196"/>
      <c r="D24" s="197"/>
      <c r="E24" s="228"/>
      <c r="F24" s="198" t="s">
        <v>271</v>
      </c>
      <c r="G24" s="197"/>
      <c r="H24" s="162"/>
      <c r="I24" s="200"/>
      <c r="J24" s="200"/>
      <c r="K24" s="200"/>
      <c r="L24" s="206"/>
      <c r="M24" s="206"/>
      <c r="N24" s="240" t="s">
        <v>271</v>
      </c>
      <c r="O24" s="202"/>
      <c r="P24" s="202"/>
      <c r="Q24" s="203"/>
      <c r="R24" s="241"/>
    </row>
    <row r="25" spans="1:18" s="448" customFormat="1">
      <c r="A25" s="183" t="s">
        <v>983</v>
      </c>
      <c r="B25" s="184"/>
      <c r="C25" s="184"/>
      <c r="D25" s="185"/>
      <c r="E25" s="186"/>
      <c r="F25" s="186" t="s">
        <v>271</v>
      </c>
      <c r="G25" s="185"/>
      <c r="H25" s="185"/>
      <c r="I25" s="185"/>
      <c r="J25" s="185"/>
      <c r="K25" s="183"/>
      <c r="L25" s="183"/>
      <c r="M25" s="187"/>
      <c r="N25" s="188"/>
      <c r="O25" s="188"/>
      <c r="P25" s="188"/>
      <c r="Q25" s="189"/>
      <c r="R25" s="185"/>
    </row>
    <row r="26" spans="1:18" s="448" customFormat="1">
      <c r="A26" s="190" t="s">
        <v>984</v>
      </c>
      <c r="B26" s="191"/>
      <c r="C26" s="191"/>
      <c r="D26" s="173"/>
      <c r="E26" s="192"/>
      <c r="F26" s="192" t="s">
        <v>271</v>
      </c>
      <c r="G26" s="173"/>
      <c r="H26" s="173"/>
      <c r="I26" s="173"/>
      <c r="J26" s="173"/>
      <c r="K26" s="190"/>
      <c r="L26" s="190"/>
      <c r="M26" s="193"/>
      <c r="N26" s="194"/>
      <c r="O26" s="194"/>
      <c r="P26" s="194"/>
      <c r="Q26" s="195"/>
      <c r="R26" s="173"/>
    </row>
    <row r="27" spans="1:18">
      <c r="A27" s="174" t="str">
        <f t="shared" ref="A27:A32" si="1">IF(C27="",MID(B27,5,100),CONCATENATE(MID(B27,5,100),"-",C27))</f>
        <v>4.2.2.1-1</v>
      </c>
      <c r="B27" s="555" t="s">
        <v>985</v>
      </c>
      <c r="C27" s="196">
        <v>1</v>
      </c>
      <c r="D27" s="197">
        <v>1000</v>
      </c>
      <c r="E27" s="228" t="s">
        <v>287</v>
      </c>
      <c r="F27" s="198" t="s">
        <v>986</v>
      </c>
      <c r="G27" s="197">
        <v>2</v>
      </c>
      <c r="H27" s="162" t="s">
        <v>288</v>
      </c>
      <c r="I27" s="200" t="s">
        <v>987</v>
      </c>
      <c r="J27" s="200" t="s">
        <v>2721</v>
      </c>
      <c r="K27" s="200" t="s">
        <v>988</v>
      </c>
      <c r="L27" s="206" t="s">
        <v>989</v>
      </c>
      <c r="M27" s="206" t="s">
        <v>990</v>
      </c>
      <c r="N27" s="240" t="s">
        <v>927</v>
      </c>
      <c r="O27" s="202"/>
      <c r="P27" s="202"/>
      <c r="Q27" s="203"/>
      <c r="R27" s="241"/>
    </row>
    <row r="28" spans="1:18" ht="31.5">
      <c r="A28" s="174" t="str">
        <f t="shared" si="1"/>
        <v>4.2.2.1-2</v>
      </c>
      <c r="B28" s="555" t="s">
        <v>985</v>
      </c>
      <c r="C28" s="204">
        <v>2</v>
      </c>
      <c r="D28" s="197">
        <v>1000</v>
      </c>
      <c r="E28" s="228" t="s">
        <v>287</v>
      </c>
      <c r="F28" s="198" t="s">
        <v>991</v>
      </c>
      <c r="G28" s="197">
        <v>2</v>
      </c>
      <c r="H28" s="162" t="s">
        <v>288</v>
      </c>
      <c r="I28" s="200" t="s">
        <v>992</v>
      </c>
      <c r="J28" s="200" t="s">
        <v>2722</v>
      </c>
      <c r="K28" s="200" t="s">
        <v>993</v>
      </c>
      <c r="L28" s="206" t="s">
        <v>994</v>
      </c>
      <c r="M28" s="206" t="s">
        <v>995</v>
      </c>
      <c r="N28" s="240" t="s">
        <v>927</v>
      </c>
      <c r="O28" s="202"/>
      <c r="P28" s="202"/>
      <c r="Q28" s="203"/>
      <c r="R28" s="241"/>
    </row>
    <row r="29" spans="1:18" ht="31.5">
      <c r="A29" s="174" t="str">
        <f t="shared" si="1"/>
        <v>4.2.2.1-3</v>
      </c>
      <c r="B29" s="555" t="s">
        <v>985</v>
      </c>
      <c r="C29" s="196">
        <v>3</v>
      </c>
      <c r="D29" s="197">
        <v>1000</v>
      </c>
      <c r="E29" s="228" t="s">
        <v>287</v>
      </c>
      <c r="F29" s="198" t="s">
        <v>996</v>
      </c>
      <c r="G29" s="197">
        <v>2</v>
      </c>
      <c r="H29" s="162" t="s">
        <v>288</v>
      </c>
      <c r="I29" s="200" t="s">
        <v>997</v>
      </c>
      <c r="J29" s="200" t="s">
        <v>2723</v>
      </c>
      <c r="K29" s="200" t="s">
        <v>998</v>
      </c>
      <c r="L29" s="206" t="s">
        <v>999</v>
      </c>
      <c r="M29" s="206" t="s">
        <v>1000</v>
      </c>
      <c r="N29" s="240" t="s">
        <v>927</v>
      </c>
      <c r="O29" s="202"/>
      <c r="P29" s="202"/>
      <c r="Q29" s="203"/>
      <c r="R29" s="241"/>
    </row>
    <row r="30" spans="1:18" ht="31.5">
      <c r="A30" s="174" t="str">
        <f t="shared" si="1"/>
        <v>4.2.2.1-4</v>
      </c>
      <c r="B30" s="555" t="s">
        <v>985</v>
      </c>
      <c r="C30" s="196">
        <v>4</v>
      </c>
      <c r="D30" s="197">
        <v>1000</v>
      </c>
      <c r="E30" s="228" t="s">
        <v>287</v>
      </c>
      <c r="F30" s="198" t="s">
        <v>1001</v>
      </c>
      <c r="G30" s="197">
        <v>2</v>
      </c>
      <c r="H30" s="162" t="s">
        <v>288</v>
      </c>
      <c r="I30" s="200" t="s">
        <v>1002</v>
      </c>
      <c r="J30" s="200" t="s">
        <v>2724</v>
      </c>
      <c r="K30" s="200" t="s">
        <v>1003</v>
      </c>
      <c r="L30" s="206" t="s">
        <v>1004</v>
      </c>
      <c r="M30" s="206" t="s">
        <v>1005</v>
      </c>
      <c r="N30" s="240" t="s">
        <v>927</v>
      </c>
      <c r="O30" s="202"/>
      <c r="P30" s="202"/>
      <c r="Q30" s="203"/>
      <c r="R30" s="241"/>
    </row>
    <row r="31" spans="1:18" ht="31.5">
      <c r="A31" s="174" t="str">
        <f t="shared" si="1"/>
        <v>4.2.2.1-5</v>
      </c>
      <c r="B31" s="555" t="s">
        <v>985</v>
      </c>
      <c r="C31" s="196">
        <v>5</v>
      </c>
      <c r="D31" s="197">
        <v>1000</v>
      </c>
      <c r="E31" s="228" t="s">
        <v>287</v>
      </c>
      <c r="F31" s="198" t="s">
        <v>1006</v>
      </c>
      <c r="G31" s="197">
        <v>2</v>
      </c>
      <c r="H31" s="162" t="s">
        <v>288</v>
      </c>
      <c r="I31" s="200" t="s">
        <v>1007</v>
      </c>
      <c r="J31" s="200" t="s">
        <v>2725</v>
      </c>
      <c r="K31" s="200" t="s">
        <v>1008</v>
      </c>
      <c r="L31" s="206" t="s">
        <v>1009</v>
      </c>
      <c r="M31" s="206" t="s">
        <v>1010</v>
      </c>
      <c r="N31" s="240" t="s">
        <v>927</v>
      </c>
      <c r="O31" s="202"/>
      <c r="P31" s="202"/>
      <c r="Q31" s="203"/>
      <c r="R31" s="241"/>
    </row>
    <row r="32" spans="1:18">
      <c r="A32" s="174" t="str">
        <f t="shared" si="1"/>
        <v/>
      </c>
      <c r="B32" s="555"/>
      <c r="C32" s="196"/>
      <c r="D32" s="197"/>
      <c r="E32" s="228"/>
      <c r="F32" s="198" t="s">
        <v>271</v>
      </c>
      <c r="G32" s="197"/>
      <c r="H32" s="162"/>
      <c r="I32" s="200"/>
      <c r="J32" s="200"/>
      <c r="K32" s="200" t="s">
        <v>271</v>
      </c>
      <c r="L32" s="206"/>
      <c r="M32" s="206"/>
      <c r="N32" s="240" t="s">
        <v>271</v>
      </c>
      <c r="O32" s="202"/>
      <c r="P32" s="202"/>
      <c r="Q32" s="203"/>
      <c r="R32" s="241"/>
    </row>
    <row r="33" spans="1:18" s="448" customFormat="1">
      <c r="A33" s="190" t="s">
        <v>1011</v>
      </c>
      <c r="B33" s="191"/>
      <c r="C33" s="191"/>
      <c r="D33" s="173"/>
      <c r="E33" s="192"/>
      <c r="F33" s="192" t="s">
        <v>271</v>
      </c>
      <c r="G33" s="173"/>
      <c r="H33" s="173"/>
      <c r="I33" s="173"/>
      <c r="J33" s="173"/>
      <c r="K33" s="190"/>
      <c r="L33" s="190"/>
      <c r="M33" s="193"/>
      <c r="N33" s="194"/>
      <c r="O33" s="194"/>
      <c r="P33" s="194"/>
      <c r="Q33" s="195"/>
      <c r="R33" s="173"/>
    </row>
    <row r="34" spans="1:18" ht="31.5">
      <c r="A34" s="174" t="s">
        <v>1012</v>
      </c>
      <c r="B34" s="555" t="s">
        <v>1013</v>
      </c>
      <c r="C34" s="196">
        <v>1</v>
      </c>
      <c r="D34" s="197">
        <v>1000</v>
      </c>
      <c r="E34" s="228" t="s">
        <v>287</v>
      </c>
      <c r="F34" s="198" t="s">
        <v>1014</v>
      </c>
      <c r="G34" s="197">
        <v>2</v>
      </c>
      <c r="H34" s="162" t="s">
        <v>288</v>
      </c>
      <c r="I34" s="200" t="s">
        <v>1012</v>
      </c>
      <c r="J34" s="200" t="s">
        <v>2726</v>
      </c>
      <c r="K34" s="200" t="s">
        <v>1015</v>
      </c>
      <c r="L34" s="206" t="s">
        <v>1016</v>
      </c>
      <c r="M34" s="206" t="s">
        <v>1017</v>
      </c>
      <c r="N34" s="240" t="s">
        <v>927</v>
      </c>
      <c r="O34" s="202"/>
      <c r="P34" s="202"/>
      <c r="Q34" s="203"/>
      <c r="R34" s="241"/>
    </row>
    <row r="35" spans="1:18" ht="31.5">
      <c r="A35" s="174" t="s">
        <v>1018</v>
      </c>
      <c r="B35" s="555" t="s">
        <v>1013</v>
      </c>
      <c r="C35" s="204">
        <v>2</v>
      </c>
      <c r="D35" s="197">
        <v>1000</v>
      </c>
      <c r="E35" s="228" t="s">
        <v>287</v>
      </c>
      <c r="F35" s="198" t="s">
        <v>1019</v>
      </c>
      <c r="G35" s="197">
        <v>2</v>
      </c>
      <c r="H35" s="162" t="s">
        <v>288</v>
      </c>
      <c r="I35" s="200" t="s">
        <v>1018</v>
      </c>
      <c r="J35" s="200" t="s">
        <v>2727</v>
      </c>
      <c r="K35" s="200" t="s">
        <v>1020</v>
      </c>
      <c r="L35" s="206" t="s">
        <v>1021</v>
      </c>
      <c r="M35" s="206" t="s">
        <v>1022</v>
      </c>
      <c r="N35" s="240" t="s">
        <v>927</v>
      </c>
      <c r="O35" s="202"/>
      <c r="P35" s="202"/>
      <c r="Q35" s="203"/>
      <c r="R35" s="241"/>
    </row>
    <row r="36" spans="1:18" ht="31.5">
      <c r="A36" s="174" t="s">
        <v>1023</v>
      </c>
      <c r="B36" s="554" t="s">
        <v>1013</v>
      </c>
      <c r="C36" s="196">
        <v>3</v>
      </c>
      <c r="D36" s="197">
        <v>1000</v>
      </c>
      <c r="E36" s="228" t="s">
        <v>1024</v>
      </c>
      <c r="F36" s="198" t="s">
        <v>437</v>
      </c>
      <c r="G36" s="197">
        <v>2</v>
      </c>
      <c r="H36" s="162" t="s">
        <v>288</v>
      </c>
      <c r="I36" s="200" t="s">
        <v>1023</v>
      </c>
      <c r="J36" s="200" t="s">
        <v>2728</v>
      </c>
      <c r="K36" s="200" t="s">
        <v>1025</v>
      </c>
      <c r="L36" s="206" t="s">
        <v>1026</v>
      </c>
      <c r="M36" s="206" t="s">
        <v>1027</v>
      </c>
      <c r="N36" s="240" t="s">
        <v>927</v>
      </c>
      <c r="O36" s="202"/>
      <c r="P36" s="202"/>
      <c r="Q36" s="203"/>
      <c r="R36" s="241"/>
    </row>
    <row r="37" spans="1:18" ht="47.25">
      <c r="A37" s="174" t="s">
        <v>1028</v>
      </c>
      <c r="B37" s="554" t="s">
        <v>1013</v>
      </c>
      <c r="C37" s="196">
        <v>3</v>
      </c>
      <c r="D37" s="197">
        <v>2000</v>
      </c>
      <c r="E37" s="228" t="s">
        <v>1024</v>
      </c>
      <c r="F37" s="198" t="s">
        <v>437</v>
      </c>
      <c r="G37" s="197">
        <v>2</v>
      </c>
      <c r="H37" s="162" t="s">
        <v>288</v>
      </c>
      <c r="I37" s="200" t="s">
        <v>1023</v>
      </c>
      <c r="J37" s="200" t="s">
        <v>2729</v>
      </c>
      <c r="K37" s="200" t="s">
        <v>1029</v>
      </c>
      <c r="L37" s="206" t="s">
        <v>1026</v>
      </c>
      <c r="M37" s="206" t="s">
        <v>1027</v>
      </c>
      <c r="N37" s="240" t="s">
        <v>927</v>
      </c>
      <c r="O37" s="202"/>
      <c r="P37" s="202"/>
      <c r="Q37" s="203"/>
      <c r="R37" s="241"/>
    </row>
    <row r="38" spans="1:18" ht="47.25">
      <c r="A38" s="174" t="s">
        <v>1028</v>
      </c>
      <c r="B38" s="554" t="s">
        <v>1013</v>
      </c>
      <c r="C38" s="196">
        <v>3</v>
      </c>
      <c r="D38" s="197">
        <v>3000</v>
      </c>
      <c r="E38" s="228" t="s">
        <v>1024</v>
      </c>
      <c r="F38" s="198" t="s">
        <v>437</v>
      </c>
      <c r="G38" s="197">
        <v>2</v>
      </c>
      <c r="H38" s="162" t="s">
        <v>288</v>
      </c>
      <c r="I38" s="200" t="s">
        <v>1023</v>
      </c>
      <c r="J38" s="200" t="s">
        <v>2730</v>
      </c>
      <c r="K38" s="200" t="s">
        <v>1030</v>
      </c>
      <c r="L38" s="206" t="s">
        <v>1026</v>
      </c>
      <c r="M38" s="206" t="s">
        <v>1027</v>
      </c>
      <c r="N38" s="240" t="s">
        <v>927</v>
      </c>
      <c r="O38" s="202"/>
      <c r="P38" s="202"/>
      <c r="Q38" s="203"/>
      <c r="R38" s="241"/>
    </row>
    <row r="39" spans="1:18" ht="31.5">
      <c r="A39" s="174" t="s">
        <v>1031</v>
      </c>
      <c r="B39" s="554" t="s">
        <v>1013</v>
      </c>
      <c r="C39" s="196">
        <v>4</v>
      </c>
      <c r="D39" s="197">
        <v>1000</v>
      </c>
      <c r="E39" s="228" t="s">
        <v>1024</v>
      </c>
      <c r="F39" s="198" t="s">
        <v>437</v>
      </c>
      <c r="G39" s="197">
        <v>2</v>
      </c>
      <c r="H39" s="162" t="s">
        <v>288</v>
      </c>
      <c r="I39" s="200" t="s">
        <v>1032</v>
      </c>
      <c r="J39" s="200" t="s">
        <v>2731</v>
      </c>
      <c r="K39" s="200" t="s">
        <v>1033</v>
      </c>
      <c r="L39" s="206" t="s">
        <v>1034</v>
      </c>
      <c r="M39" s="206" t="s">
        <v>1035</v>
      </c>
      <c r="N39" s="240" t="s">
        <v>927</v>
      </c>
      <c r="O39" s="202"/>
      <c r="P39" s="202"/>
      <c r="Q39" s="203"/>
      <c r="R39" s="241"/>
    </row>
    <row r="40" spans="1:18" ht="31.5">
      <c r="A40" s="174" t="s">
        <v>1036</v>
      </c>
      <c r="B40" s="555" t="s">
        <v>1013</v>
      </c>
      <c r="C40" s="196">
        <v>5</v>
      </c>
      <c r="D40" s="197">
        <v>1000</v>
      </c>
      <c r="E40" s="228" t="s">
        <v>287</v>
      </c>
      <c r="F40" s="198" t="s">
        <v>1037</v>
      </c>
      <c r="G40" s="197">
        <v>2</v>
      </c>
      <c r="H40" s="162" t="s">
        <v>288</v>
      </c>
      <c r="I40" s="200" t="s">
        <v>1036</v>
      </c>
      <c r="J40" s="200" t="s">
        <v>2732</v>
      </c>
      <c r="K40" s="200" t="s">
        <v>1038</v>
      </c>
      <c r="L40" s="206" t="s">
        <v>1039</v>
      </c>
      <c r="M40" s="206" t="s">
        <v>1040</v>
      </c>
      <c r="N40" s="240" t="s">
        <v>927</v>
      </c>
      <c r="O40" s="202"/>
      <c r="P40" s="202"/>
      <c r="Q40" s="203"/>
      <c r="R40" s="241"/>
    </row>
    <row r="41" spans="1:18" ht="31.5">
      <c r="A41" s="174" t="s">
        <v>1041</v>
      </c>
      <c r="B41" s="555" t="s">
        <v>1013</v>
      </c>
      <c r="C41" s="196">
        <v>6</v>
      </c>
      <c r="D41" s="197">
        <v>1000</v>
      </c>
      <c r="E41" s="228" t="s">
        <v>287</v>
      </c>
      <c r="F41" s="198" t="s">
        <v>1042</v>
      </c>
      <c r="G41" s="197">
        <v>2</v>
      </c>
      <c r="H41" s="162" t="s">
        <v>288</v>
      </c>
      <c r="I41" s="200" t="s">
        <v>1041</v>
      </c>
      <c r="J41" s="200" t="s">
        <v>2733</v>
      </c>
      <c r="K41" s="200" t="s">
        <v>1043</v>
      </c>
      <c r="L41" s="206" t="s">
        <v>1044</v>
      </c>
      <c r="M41" s="206" t="s">
        <v>1045</v>
      </c>
      <c r="N41" s="240" t="s">
        <v>927</v>
      </c>
      <c r="O41" s="202"/>
      <c r="P41" s="202"/>
      <c r="Q41" s="203"/>
      <c r="R41" s="241"/>
    </row>
    <row r="42" spans="1:18" ht="31.5">
      <c r="A42" s="174" t="s">
        <v>1046</v>
      </c>
      <c r="B42" s="555" t="s">
        <v>1013</v>
      </c>
      <c r="C42" s="196">
        <v>7</v>
      </c>
      <c r="D42" s="197">
        <v>1000</v>
      </c>
      <c r="E42" s="228" t="s">
        <v>287</v>
      </c>
      <c r="F42" s="198" t="s">
        <v>1047</v>
      </c>
      <c r="G42" s="197">
        <v>2</v>
      </c>
      <c r="H42" s="162" t="s">
        <v>288</v>
      </c>
      <c r="I42" s="200" t="s">
        <v>1046</v>
      </c>
      <c r="J42" s="200" t="s">
        <v>2734</v>
      </c>
      <c r="K42" s="200" t="s">
        <v>1048</v>
      </c>
      <c r="L42" s="206" t="s">
        <v>1049</v>
      </c>
      <c r="M42" s="206" t="s">
        <v>1050</v>
      </c>
      <c r="N42" s="240" t="s">
        <v>927</v>
      </c>
      <c r="O42" s="202"/>
      <c r="P42" s="202"/>
      <c r="Q42" s="203"/>
      <c r="R42" s="241"/>
    </row>
    <row r="43" spans="1:18">
      <c r="A43" s="174" t="s">
        <v>271</v>
      </c>
      <c r="B43" s="555"/>
      <c r="C43" s="196"/>
      <c r="D43" s="197"/>
      <c r="E43" s="228"/>
      <c r="F43" s="198" t="s">
        <v>271</v>
      </c>
      <c r="G43" s="197"/>
      <c r="H43" s="162"/>
      <c r="I43" s="200"/>
      <c r="J43" s="200"/>
      <c r="K43" s="200" t="s">
        <v>271</v>
      </c>
      <c r="L43" s="206"/>
      <c r="M43" s="206"/>
      <c r="N43" s="240" t="s">
        <v>271</v>
      </c>
      <c r="O43" s="202"/>
      <c r="P43" s="202"/>
      <c r="Q43" s="203"/>
      <c r="R43" s="241"/>
    </row>
    <row r="44" spans="1:18" s="448" customFormat="1">
      <c r="A44" s="190" t="s">
        <v>1051</v>
      </c>
      <c r="B44" s="191"/>
      <c r="C44" s="191"/>
      <c r="D44" s="173"/>
      <c r="E44" s="192"/>
      <c r="F44" s="192" t="s">
        <v>271</v>
      </c>
      <c r="G44" s="173"/>
      <c r="H44" s="173"/>
      <c r="I44" s="173"/>
      <c r="J44" s="173"/>
      <c r="K44" s="190"/>
      <c r="L44" s="190"/>
      <c r="M44" s="193"/>
      <c r="N44" s="194"/>
      <c r="O44" s="194"/>
      <c r="P44" s="194"/>
      <c r="Q44" s="195"/>
      <c r="R44" s="173"/>
    </row>
    <row r="45" spans="1:18" ht="31.5">
      <c r="A45" s="174" t="s">
        <v>1052</v>
      </c>
      <c r="B45" s="555" t="s">
        <v>1053</v>
      </c>
      <c r="C45" s="204">
        <v>1</v>
      </c>
      <c r="D45" s="197">
        <v>1000</v>
      </c>
      <c r="E45" s="228" t="s">
        <v>1024</v>
      </c>
      <c r="F45" s="198" t="s">
        <v>437</v>
      </c>
      <c r="G45" s="197">
        <v>2</v>
      </c>
      <c r="H45" s="162" t="s">
        <v>288</v>
      </c>
      <c r="I45" s="200" t="s">
        <v>1054</v>
      </c>
      <c r="J45" s="200" t="s">
        <v>2735</v>
      </c>
      <c r="K45" s="200" t="s">
        <v>1038</v>
      </c>
      <c r="L45" s="206" t="s">
        <v>1039</v>
      </c>
      <c r="M45" s="206" t="s">
        <v>1040</v>
      </c>
      <c r="N45" s="240" t="s">
        <v>927</v>
      </c>
      <c r="O45" s="202"/>
      <c r="P45" s="202"/>
      <c r="Q45" s="203"/>
      <c r="R45" s="241"/>
    </row>
    <row r="46" spans="1:18" ht="31.5">
      <c r="A46" s="174" t="s">
        <v>1055</v>
      </c>
      <c r="B46" s="555" t="s">
        <v>1053</v>
      </c>
      <c r="C46" s="204">
        <v>2</v>
      </c>
      <c r="D46" s="197">
        <v>1000</v>
      </c>
      <c r="E46" s="228" t="s">
        <v>1024</v>
      </c>
      <c r="F46" s="198" t="s">
        <v>437</v>
      </c>
      <c r="G46" s="197">
        <v>2</v>
      </c>
      <c r="H46" s="162" t="s">
        <v>288</v>
      </c>
      <c r="I46" s="200" t="s">
        <v>1056</v>
      </c>
      <c r="J46" s="200" t="s">
        <v>2736</v>
      </c>
      <c r="K46" s="200" t="s">
        <v>1043</v>
      </c>
      <c r="L46" s="206" t="s">
        <v>1044</v>
      </c>
      <c r="M46" s="206" t="s">
        <v>1045</v>
      </c>
      <c r="N46" s="240" t="s">
        <v>927</v>
      </c>
      <c r="O46" s="202"/>
      <c r="P46" s="202"/>
      <c r="Q46" s="203"/>
      <c r="R46" s="241"/>
    </row>
    <row r="47" spans="1:18" ht="31.5">
      <c r="A47" s="174" t="s">
        <v>1057</v>
      </c>
      <c r="B47" s="555" t="s">
        <v>1053</v>
      </c>
      <c r="C47" s="204">
        <v>3</v>
      </c>
      <c r="D47" s="197">
        <v>1000</v>
      </c>
      <c r="E47" s="228" t="s">
        <v>1024</v>
      </c>
      <c r="F47" s="198" t="s">
        <v>437</v>
      </c>
      <c r="G47" s="197">
        <v>2</v>
      </c>
      <c r="H47" s="162" t="s">
        <v>288</v>
      </c>
      <c r="I47" s="200" t="s">
        <v>1058</v>
      </c>
      <c r="J47" s="200" t="s">
        <v>2737</v>
      </c>
      <c r="K47" s="200" t="s">
        <v>1048</v>
      </c>
      <c r="L47" s="206" t="s">
        <v>1049</v>
      </c>
      <c r="M47" s="206" t="s">
        <v>1050</v>
      </c>
      <c r="N47" s="240" t="s">
        <v>927</v>
      </c>
      <c r="O47" s="202"/>
      <c r="P47" s="202"/>
      <c r="Q47" s="203"/>
      <c r="R47" s="241"/>
    </row>
    <row r="48" spans="1:18" ht="31.5">
      <c r="A48" s="174" t="s">
        <v>1059</v>
      </c>
      <c r="B48" s="555" t="s">
        <v>1053</v>
      </c>
      <c r="C48" s="196">
        <v>4</v>
      </c>
      <c r="D48" s="197">
        <v>1000</v>
      </c>
      <c r="E48" s="228" t="s">
        <v>287</v>
      </c>
      <c r="F48" s="198" t="s">
        <v>1060</v>
      </c>
      <c r="G48" s="197">
        <v>2</v>
      </c>
      <c r="H48" s="162" t="s">
        <v>288</v>
      </c>
      <c r="I48" s="200" t="s">
        <v>1059</v>
      </c>
      <c r="J48" s="200" t="s">
        <v>2738</v>
      </c>
      <c r="K48" s="200" t="s">
        <v>1061</v>
      </c>
      <c r="L48" s="206" t="s">
        <v>1062</v>
      </c>
      <c r="M48" s="206" t="s">
        <v>1063</v>
      </c>
      <c r="N48" s="240" t="s">
        <v>927</v>
      </c>
      <c r="O48" s="202"/>
      <c r="P48" s="202"/>
      <c r="Q48" s="203"/>
      <c r="R48" s="241"/>
    </row>
    <row r="49" spans="1:18" ht="31.5">
      <c r="A49" s="174" t="s">
        <v>1064</v>
      </c>
      <c r="B49" s="555" t="s">
        <v>1053</v>
      </c>
      <c r="C49" s="204">
        <v>5</v>
      </c>
      <c r="D49" s="197">
        <v>1000</v>
      </c>
      <c r="E49" s="228" t="s">
        <v>287</v>
      </c>
      <c r="F49" s="198" t="s">
        <v>1065</v>
      </c>
      <c r="G49" s="197">
        <v>2</v>
      </c>
      <c r="H49" s="162" t="s">
        <v>288</v>
      </c>
      <c r="I49" s="200" t="s">
        <v>1064</v>
      </c>
      <c r="J49" s="200" t="s">
        <v>2739</v>
      </c>
      <c r="K49" s="200" t="s">
        <v>1066</v>
      </c>
      <c r="L49" s="206" t="s">
        <v>1067</v>
      </c>
      <c r="M49" s="206" t="s">
        <v>1068</v>
      </c>
      <c r="N49" s="240" t="s">
        <v>927</v>
      </c>
      <c r="O49" s="202"/>
      <c r="P49" s="202"/>
      <c r="Q49" s="203"/>
      <c r="R49" s="241"/>
    </row>
    <row r="50" spans="1:18" ht="31.5">
      <c r="A50" s="174" t="s">
        <v>1069</v>
      </c>
      <c r="B50" s="555" t="s">
        <v>1053</v>
      </c>
      <c r="C50" s="196">
        <v>6</v>
      </c>
      <c r="D50" s="197">
        <v>1000</v>
      </c>
      <c r="E50" s="228" t="s">
        <v>287</v>
      </c>
      <c r="F50" s="198" t="s">
        <v>1070</v>
      </c>
      <c r="G50" s="197">
        <v>2</v>
      </c>
      <c r="H50" s="162" t="s">
        <v>288</v>
      </c>
      <c r="I50" s="200" t="s">
        <v>1069</v>
      </c>
      <c r="J50" s="200" t="s">
        <v>2740</v>
      </c>
      <c r="K50" s="200" t="s">
        <v>1071</v>
      </c>
      <c r="L50" s="206" t="s">
        <v>1072</v>
      </c>
      <c r="M50" s="206" t="s">
        <v>1073</v>
      </c>
      <c r="N50" s="240" t="s">
        <v>927</v>
      </c>
      <c r="O50" s="202"/>
      <c r="P50" s="202"/>
      <c r="Q50" s="203"/>
      <c r="R50" s="241"/>
    </row>
    <row r="51" spans="1:18">
      <c r="A51" s="174" t="s">
        <v>271</v>
      </c>
      <c r="B51" s="555"/>
      <c r="C51" s="196"/>
      <c r="D51" s="197"/>
      <c r="E51" s="228"/>
      <c r="F51" s="198" t="s">
        <v>271</v>
      </c>
      <c r="G51" s="197"/>
      <c r="H51" s="162"/>
      <c r="I51" s="200"/>
      <c r="J51" s="200"/>
      <c r="K51" s="200" t="s">
        <v>271</v>
      </c>
      <c r="L51" s="206"/>
      <c r="M51" s="206"/>
      <c r="N51" s="240" t="s">
        <v>271</v>
      </c>
      <c r="O51" s="202"/>
      <c r="P51" s="202"/>
      <c r="Q51" s="203"/>
      <c r="R51" s="241"/>
    </row>
    <row r="52" spans="1:18" s="448" customFormat="1">
      <c r="A52" s="190" t="s">
        <v>1074</v>
      </c>
      <c r="B52" s="191"/>
      <c r="C52" s="191"/>
      <c r="D52" s="173"/>
      <c r="E52" s="192"/>
      <c r="F52" s="192" t="s">
        <v>271</v>
      </c>
      <c r="G52" s="173"/>
      <c r="H52" s="173"/>
      <c r="I52" s="173"/>
      <c r="J52" s="173"/>
      <c r="K52" s="190"/>
      <c r="L52" s="190"/>
      <c r="M52" s="193"/>
      <c r="N52" s="194"/>
      <c r="O52" s="194"/>
      <c r="P52" s="194"/>
      <c r="Q52" s="195"/>
      <c r="R52" s="173"/>
    </row>
    <row r="53" spans="1:18" ht="31.5">
      <c r="A53" s="174" t="s">
        <v>1075</v>
      </c>
      <c r="B53" s="555" t="s">
        <v>1076</v>
      </c>
      <c r="C53" s="196">
        <v>1</v>
      </c>
      <c r="D53" s="197">
        <v>1000</v>
      </c>
      <c r="E53" s="228" t="s">
        <v>287</v>
      </c>
      <c r="F53" s="198" t="s">
        <v>1077</v>
      </c>
      <c r="G53" s="197">
        <v>2</v>
      </c>
      <c r="H53" s="162" t="s">
        <v>288</v>
      </c>
      <c r="I53" s="200" t="s">
        <v>1075</v>
      </c>
      <c r="J53" s="200" t="s">
        <v>2741</v>
      </c>
      <c r="K53" s="200" t="s">
        <v>1078</v>
      </c>
      <c r="L53" s="206" t="s">
        <v>1079</v>
      </c>
      <c r="M53" s="206" t="s">
        <v>1080</v>
      </c>
      <c r="N53" s="240" t="s">
        <v>927</v>
      </c>
      <c r="O53" s="202"/>
      <c r="P53" s="202"/>
      <c r="Q53" s="203"/>
      <c r="R53" s="241"/>
    </row>
    <row r="54" spans="1:18" ht="47.25">
      <c r="A54" s="174" t="s">
        <v>1081</v>
      </c>
      <c r="B54" s="555" t="s">
        <v>1076</v>
      </c>
      <c r="C54" s="204">
        <v>2</v>
      </c>
      <c r="D54" s="197">
        <v>1000</v>
      </c>
      <c r="E54" s="228" t="s">
        <v>287</v>
      </c>
      <c r="F54" s="198" t="s">
        <v>1082</v>
      </c>
      <c r="G54" s="197">
        <v>2</v>
      </c>
      <c r="H54" s="162" t="s">
        <v>288</v>
      </c>
      <c r="I54" s="200" t="s">
        <v>1081</v>
      </c>
      <c r="J54" s="200" t="s">
        <v>2742</v>
      </c>
      <c r="K54" s="200" t="s">
        <v>1083</v>
      </c>
      <c r="L54" s="206" t="s">
        <v>1084</v>
      </c>
      <c r="M54" s="206" t="s">
        <v>1085</v>
      </c>
      <c r="N54" s="240" t="s">
        <v>927</v>
      </c>
      <c r="O54" s="202"/>
      <c r="P54" s="202"/>
      <c r="Q54" s="203"/>
      <c r="R54" s="241"/>
    </row>
    <row r="55" spans="1:18" ht="47.25">
      <c r="A55" s="174" t="s">
        <v>1086</v>
      </c>
      <c r="B55" s="555" t="s">
        <v>1076</v>
      </c>
      <c r="C55" s="196">
        <v>3</v>
      </c>
      <c r="D55" s="197">
        <v>1000</v>
      </c>
      <c r="E55" s="228" t="s">
        <v>287</v>
      </c>
      <c r="F55" s="198" t="s">
        <v>1087</v>
      </c>
      <c r="G55" s="197">
        <v>2</v>
      </c>
      <c r="H55" s="162" t="s">
        <v>288</v>
      </c>
      <c r="I55" s="200" t="s">
        <v>1086</v>
      </c>
      <c r="J55" s="200" t="s">
        <v>2743</v>
      </c>
      <c r="K55" s="200" t="s">
        <v>1088</v>
      </c>
      <c r="L55" s="206" t="s">
        <v>1089</v>
      </c>
      <c r="M55" s="206" t="s">
        <v>1090</v>
      </c>
      <c r="N55" s="240" t="s">
        <v>927</v>
      </c>
      <c r="O55" s="202"/>
      <c r="P55" s="202"/>
      <c r="Q55" s="203"/>
      <c r="R55" s="241"/>
    </row>
    <row r="56" spans="1:18" ht="47.25">
      <c r="A56" s="174" t="s">
        <v>1091</v>
      </c>
      <c r="B56" s="555" t="s">
        <v>1076</v>
      </c>
      <c r="C56" s="204">
        <v>4</v>
      </c>
      <c r="D56" s="197">
        <v>1000</v>
      </c>
      <c r="E56" s="228" t="s">
        <v>287</v>
      </c>
      <c r="F56" s="198" t="s">
        <v>1092</v>
      </c>
      <c r="G56" s="197">
        <v>2</v>
      </c>
      <c r="H56" s="162" t="s">
        <v>288</v>
      </c>
      <c r="I56" s="200" t="s">
        <v>1091</v>
      </c>
      <c r="J56" s="200" t="s">
        <v>2744</v>
      </c>
      <c r="K56" s="200" t="s">
        <v>1093</v>
      </c>
      <c r="L56" s="206" t="s">
        <v>1094</v>
      </c>
      <c r="M56" s="206" t="s">
        <v>1095</v>
      </c>
      <c r="N56" s="240" t="s">
        <v>927</v>
      </c>
      <c r="O56" s="202"/>
      <c r="P56" s="202"/>
      <c r="Q56" s="203"/>
      <c r="R56" s="241"/>
    </row>
    <row r="57" spans="1:18" ht="31.5">
      <c r="A57" s="174" t="s">
        <v>1096</v>
      </c>
      <c r="B57" s="555" t="s">
        <v>1076</v>
      </c>
      <c r="C57" s="196">
        <v>5</v>
      </c>
      <c r="D57" s="197">
        <v>1000</v>
      </c>
      <c r="E57" s="228" t="s">
        <v>287</v>
      </c>
      <c r="F57" s="198" t="s">
        <v>1097</v>
      </c>
      <c r="G57" s="197">
        <v>2</v>
      </c>
      <c r="H57" s="162" t="s">
        <v>288</v>
      </c>
      <c r="I57" s="200" t="s">
        <v>1096</v>
      </c>
      <c r="J57" s="200" t="s">
        <v>2745</v>
      </c>
      <c r="K57" s="200" t="s">
        <v>1098</v>
      </c>
      <c r="L57" s="206" t="s">
        <v>1099</v>
      </c>
      <c r="M57" s="206" t="s">
        <v>1100</v>
      </c>
      <c r="N57" s="240" t="s">
        <v>927</v>
      </c>
      <c r="O57" s="202"/>
      <c r="P57" s="202"/>
      <c r="Q57" s="203"/>
      <c r="R57" s="241"/>
    </row>
    <row r="58" spans="1:18" ht="31.5">
      <c r="A58" s="174" t="s">
        <v>1101</v>
      </c>
      <c r="B58" s="555" t="s">
        <v>1076</v>
      </c>
      <c r="C58" s="204">
        <v>6</v>
      </c>
      <c r="D58" s="197">
        <v>1000</v>
      </c>
      <c r="E58" s="228" t="s">
        <v>287</v>
      </c>
      <c r="F58" s="198" t="s">
        <v>1102</v>
      </c>
      <c r="G58" s="197">
        <v>2</v>
      </c>
      <c r="H58" s="162" t="s">
        <v>288</v>
      </c>
      <c r="I58" s="200" t="s">
        <v>1101</v>
      </c>
      <c r="J58" s="200" t="s">
        <v>2746</v>
      </c>
      <c r="K58" s="200" t="s">
        <v>1103</v>
      </c>
      <c r="L58" s="206" t="s">
        <v>1104</v>
      </c>
      <c r="M58" s="206" t="s">
        <v>1105</v>
      </c>
      <c r="N58" s="240" t="s">
        <v>927</v>
      </c>
      <c r="O58" s="202"/>
      <c r="P58" s="202"/>
      <c r="Q58" s="203"/>
      <c r="R58" s="241"/>
    </row>
    <row r="59" spans="1:18" ht="31.5">
      <c r="A59" s="174" t="s">
        <v>1106</v>
      </c>
      <c r="B59" s="555" t="s">
        <v>1076</v>
      </c>
      <c r="C59" s="196">
        <v>7</v>
      </c>
      <c r="D59" s="197">
        <v>1000</v>
      </c>
      <c r="E59" s="228" t="s">
        <v>287</v>
      </c>
      <c r="F59" s="198" t="s">
        <v>1107</v>
      </c>
      <c r="G59" s="197">
        <v>2</v>
      </c>
      <c r="H59" s="162" t="s">
        <v>288</v>
      </c>
      <c r="I59" s="200" t="s">
        <v>1106</v>
      </c>
      <c r="J59" s="200" t="s">
        <v>2747</v>
      </c>
      <c r="K59" s="200" t="s">
        <v>1108</v>
      </c>
      <c r="L59" s="206" t="s">
        <v>1109</v>
      </c>
      <c r="M59" s="206" t="s">
        <v>1110</v>
      </c>
      <c r="N59" s="240" t="s">
        <v>927</v>
      </c>
      <c r="O59" s="202"/>
      <c r="P59" s="202"/>
      <c r="Q59" s="203"/>
      <c r="R59" s="241"/>
    </row>
    <row r="60" spans="1:18" ht="31.5">
      <c r="A60" s="174" t="s">
        <v>1111</v>
      </c>
      <c r="B60" s="555" t="s">
        <v>1076</v>
      </c>
      <c r="C60" s="204">
        <v>8</v>
      </c>
      <c r="D60" s="197">
        <v>1000</v>
      </c>
      <c r="E60" s="228" t="s">
        <v>287</v>
      </c>
      <c r="F60" s="198" t="s">
        <v>1112</v>
      </c>
      <c r="G60" s="197">
        <v>2</v>
      </c>
      <c r="H60" s="162" t="s">
        <v>288</v>
      </c>
      <c r="I60" s="200" t="s">
        <v>1111</v>
      </c>
      <c r="J60" s="200" t="s">
        <v>2748</v>
      </c>
      <c r="K60" s="200" t="s">
        <v>1113</v>
      </c>
      <c r="L60" s="206" t="s">
        <v>1114</v>
      </c>
      <c r="M60" s="206" t="s">
        <v>1115</v>
      </c>
      <c r="N60" s="240" t="s">
        <v>927</v>
      </c>
      <c r="O60" s="202"/>
      <c r="P60" s="202"/>
      <c r="Q60" s="203"/>
      <c r="R60" s="241"/>
    </row>
    <row r="61" spans="1:18" ht="47.25">
      <c r="A61" s="174" t="s">
        <v>1116</v>
      </c>
      <c r="B61" s="555" t="s">
        <v>1076</v>
      </c>
      <c r="C61" s="196">
        <v>9</v>
      </c>
      <c r="D61" s="197">
        <v>1000</v>
      </c>
      <c r="E61" s="228" t="s">
        <v>287</v>
      </c>
      <c r="F61" s="198" t="s">
        <v>1117</v>
      </c>
      <c r="G61" s="197">
        <v>2</v>
      </c>
      <c r="H61" s="162" t="s">
        <v>288</v>
      </c>
      <c r="I61" s="200" t="s">
        <v>1116</v>
      </c>
      <c r="J61" s="200" t="s">
        <v>2749</v>
      </c>
      <c r="K61" s="200" t="s">
        <v>1118</v>
      </c>
      <c r="L61" s="206" t="s">
        <v>1119</v>
      </c>
      <c r="M61" s="206" t="s">
        <v>1120</v>
      </c>
      <c r="N61" s="240" t="s">
        <v>927</v>
      </c>
      <c r="O61" s="202"/>
      <c r="P61" s="202"/>
      <c r="Q61" s="203"/>
      <c r="R61" s="241"/>
    </row>
    <row r="62" spans="1:18">
      <c r="A62" s="174" t="s">
        <v>271</v>
      </c>
      <c r="B62" s="555"/>
      <c r="C62" s="196"/>
      <c r="D62" s="197"/>
      <c r="E62" s="228"/>
      <c r="F62" s="198" t="s">
        <v>271</v>
      </c>
      <c r="G62" s="197"/>
      <c r="H62" s="162"/>
      <c r="I62" s="200"/>
      <c r="J62" s="200"/>
      <c r="K62" s="200" t="s">
        <v>271</v>
      </c>
      <c r="L62" s="206"/>
      <c r="M62" s="206"/>
      <c r="N62" s="240" t="s">
        <v>271</v>
      </c>
      <c r="O62" s="202"/>
      <c r="P62" s="202"/>
      <c r="Q62" s="203"/>
      <c r="R62" s="241"/>
    </row>
    <row r="63" spans="1:18" s="448" customFormat="1">
      <c r="A63" s="190" t="s">
        <v>1121</v>
      </c>
      <c r="B63" s="191"/>
      <c r="C63" s="191"/>
      <c r="D63" s="173"/>
      <c r="E63" s="192"/>
      <c r="F63" s="192" t="s">
        <v>271</v>
      </c>
      <c r="G63" s="173"/>
      <c r="H63" s="173"/>
      <c r="I63" s="173"/>
      <c r="J63" s="173"/>
      <c r="K63" s="190"/>
      <c r="L63" s="190"/>
      <c r="M63" s="193"/>
      <c r="N63" s="194"/>
      <c r="O63" s="194"/>
      <c r="P63" s="194"/>
      <c r="Q63" s="195"/>
      <c r="R63" s="173"/>
    </row>
    <row r="64" spans="1:18" ht="31.5">
      <c r="A64" s="174" t="s">
        <v>1122</v>
      </c>
      <c r="B64" s="555" t="s">
        <v>1123</v>
      </c>
      <c r="C64" s="196">
        <v>1</v>
      </c>
      <c r="D64" s="197">
        <v>1000</v>
      </c>
      <c r="E64" s="228" t="s">
        <v>1024</v>
      </c>
      <c r="F64" s="198" t="s">
        <v>437</v>
      </c>
      <c r="G64" s="197">
        <v>2</v>
      </c>
      <c r="H64" s="162" t="s">
        <v>288</v>
      </c>
      <c r="I64" s="200" t="s">
        <v>1124</v>
      </c>
      <c r="J64" s="200" t="s">
        <v>2735</v>
      </c>
      <c r="K64" s="200" t="s">
        <v>1038</v>
      </c>
      <c r="L64" s="206" t="s">
        <v>1039</v>
      </c>
      <c r="M64" s="206" t="s">
        <v>1040</v>
      </c>
      <c r="N64" s="240" t="s">
        <v>927</v>
      </c>
      <c r="O64" s="202"/>
      <c r="P64" s="202"/>
      <c r="Q64" s="203"/>
      <c r="R64" s="241"/>
    </row>
    <row r="65" spans="1:18" ht="31.5">
      <c r="A65" s="174" t="s">
        <v>1125</v>
      </c>
      <c r="B65" s="555" t="s">
        <v>1123</v>
      </c>
      <c r="C65" s="196">
        <v>2</v>
      </c>
      <c r="D65" s="197">
        <v>1000</v>
      </c>
      <c r="E65" s="228" t="s">
        <v>1024</v>
      </c>
      <c r="F65" s="198" t="s">
        <v>437</v>
      </c>
      <c r="G65" s="197">
        <v>2</v>
      </c>
      <c r="H65" s="162" t="s">
        <v>288</v>
      </c>
      <c r="I65" s="200" t="s">
        <v>1126</v>
      </c>
      <c r="J65" s="200" t="s">
        <v>2736</v>
      </c>
      <c r="K65" s="200" t="s">
        <v>1043</v>
      </c>
      <c r="L65" s="206" t="s">
        <v>1044</v>
      </c>
      <c r="M65" s="206" t="s">
        <v>1045</v>
      </c>
      <c r="N65" s="240" t="s">
        <v>927</v>
      </c>
      <c r="O65" s="202"/>
      <c r="P65" s="202"/>
      <c r="Q65" s="203"/>
      <c r="R65" s="241"/>
    </row>
    <row r="66" spans="1:18" ht="31.5">
      <c r="A66" s="174" t="s">
        <v>1127</v>
      </c>
      <c r="B66" s="555" t="s">
        <v>1123</v>
      </c>
      <c r="C66" s="196">
        <v>3</v>
      </c>
      <c r="D66" s="197">
        <v>1000</v>
      </c>
      <c r="E66" s="228" t="s">
        <v>1024</v>
      </c>
      <c r="F66" s="198" t="s">
        <v>437</v>
      </c>
      <c r="G66" s="197">
        <v>2</v>
      </c>
      <c r="H66" s="162" t="s">
        <v>288</v>
      </c>
      <c r="I66" s="200" t="s">
        <v>1128</v>
      </c>
      <c r="J66" s="200" t="s">
        <v>2737</v>
      </c>
      <c r="K66" s="200" t="s">
        <v>1048</v>
      </c>
      <c r="L66" s="206" t="s">
        <v>1049</v>
      </c>
      <c r="M66" s="206" t="s">
        <v>1050</v>
      </c>
      <c r="N66" s="240" t="s">
        <v>927</v>
      </c>
      <c r="O66" s="202"/>
      <c r="P66" s="202"/>
      <c r="Q66" s="203"/>
      <c r="R66" s="241"/>
    </row>
    <row r="67" spans="1:18" ht="31.5">
      <c r="A67" s="174" t="s">
        <v>1129</v>
      </c>
      <c r="B67" s="555" t="s">
        <v>1123</v>
      </c>
      <c r="C67" s="196">
        <v>4</v>
      </c>
      <c r="D67" s="197">
        <v>1000</v>
      </c>
      <c r="E67" s="228" t="s">
        <v>287</v>
      </c>
      <c r="F67" s="198" t="s">
        <v>1130</v>
      </c>
      <c r="G67" s="197">
        <v>2</v>
      </c>
      <c r="H67" s="162" t="s">
        <v>288</v>
      </c>
      <c r="I67" s="200" t="s">
        <v>1129</v>
      </c>
      <c r="J67" s="200" t="s">
        <v>2750</v>
      </c>
      <c r="K67" s="200" t="s">
        <v>1131</v>
      </c>
      <c r="L67" s="206" t="s">
        <v>1132</v>
      </c>
      <c r="M67" s="206" t="s">
        <v>1133</v>
      </c>
      <c r="N67" s="240" t="s">
        <v>927</v>
      </c>
      <c r="O67" s="202"/>
      <c r="P67" s="202"/>
      <c r="Q67" s="203"/>
      <c r="R67" s="241"/>
    </row>
    <row r="68" spans="1:18">
      <c r="A68" s="174"/>
      <c r="B68" s="555"/>
      <c r="C68" s="204"/>
      <c r="D68" s="197"/>
      <c r="E68" s="228"/>
      <c r="F68" s="198" t="s">
        <v>271</v>
      </c>
      <c r="G68" s="197"/>
      <c r="H68" s="162"/>
      <c r="I68" s="200"/>
      <c r="J68" s="200"/>
      <c r="K68" s="200"/>
      <c r="L68" s="206"/>
      <c r="M68" s="206"/>
      <c r="N68" s="240" t="s">
        <v>271</v>
      </c>
      <c r="O68" s="202"/>
      <c r="P68" s="202"/>
      <c r="Q68" s="203"/>
      <c r="R68" s="241"/>
    </row>
    <row r="69" spans="1:18" s="448" customFormat="1">
      <c r="A69" s="190" t="s">
        <v>1134</v>
      </c>
      <c r="B69" s="191"/>
      <c r="C69" s="191"/>
      <c r="D69" s="173"/>
      <c r="E69" s="192"/>
      <c r="F69" s="192" t="s">
        <v>271</v>
      </c>
      <c r="G69" s="173"/>
      <c r="H69" s="173"/>
      <c r="I69" s="173"/>
      <c r="J69" s="173"/>
      <c r="K69" s="190"/>
      <c r="L69" s="190"/>
      <c r="M69" s="193"/>
      <c r="N69" s="194"/>
      <c r="O69" s="194"/>
      <c r="P69" s="194"/>
      <c r="Q69" s="195"/>
      <c r="R69" s="173"/>
    </row>
    <row r="70" spans="1:18">
      <c r="A70" s="174" t="s">
        <v>1135</v>
      </c>
      <c r="B70" s="555" t="s">
        <v>1136</v>
      </c>
      <c r="C70" s="196">
        <v>1</v>
      </c>
      <c r="D70" s="197">
        <v>1000</v>
      </c>
      <c r="E70" s="228" t="s">
        <v>287</v>
      </c>
      <c r="F70" s="198" t="s">
        <v>1137</v>
      </c>
      <c r="G70" s="197">
        <v>2</v>
      </c>
      <c r="H70" s="162" t="s">
        <v>288</v>
      </c>
      <c r="I70" s="200" t="s">
        <v>1135</v>
      </c>
      <c r="J70" s="200" t="s">
        <v>2751</v>
      </c>
      <c r="K70" s="200" t="s">
        <v>1138</v>
      </c>
      <c r="L70" s="206" t="s">
        <v>1139</v>
      </c>
      <c r="M70" s="206" t="s">
        <v>1140</v>
      </c>
      <c r="N70" s="240" t="s">
        <v>927</v>
      </c>
      <c r="O70" s="202"/>
      <c r="P70" s="202"/>
      <c r="Q70" s="203"/>
      <c r="R70" s="241"/>
    </row>
    <row r="71" spans="1:18">
      <c r="A71" s="174"/>
      <c r="B71" s="555"/>
      <c r="C71" s="196"/>
      <c r="D71" s="197"/>
      <c r="E71" s="228"/>
      <c r="F71" s="198" t="s">
        <v>271</v>
      </c>
      <c r="G71" s="197"/>
      <c r="H71" s="162"/>
      <c r="I71" s="200"/>
      <c r="J71" s="200"/>
      <c r="K71" s="200"/>
      <c r="L71" s="206"/>
      <c r="M71" s="206"/>
      <c r="N71" s="240" t="s">
        <v>271</v>
      </c>
      <c r="O71" s="202"/>
      <c r="P71" s="202"/>
      <c r="Q71" s="203"/>
      <c r="R71" s="241"/>
    </row>
    <row r="72" spans="1:18" s="448" customFormat="1">
      <c r="A72" s="190" t="s">
        <v>1141</v>
      </c>
      <c r="B72" s="191"/>
      <c r="C72" s="191"/>
      <c r="D72" s="173"/>
      <c r="E72" s="192"/>
      <c r="F72" s="192" t="s">
        <v>271</v>
      </c>
      <c r="G72" s="173"/>
      <c r="H72" s="173"/>
      <c r="I72" s="173"/>
      <c r="J72" s="173"/>
      <c r="K72" s="190"/>
      <c r="L72" s="190"/>
      <c r="M72" s="193"/>
      <c r="N72" s="194"/>
      <c r="O72" s="194"/>
      <c r="P72" s="194"/>
      <c r="Q72" s="195"/>
      <c r="R72" s="173"/>
    </row>
    <row r="73" spans="1:18">
      <c r="A73" s="174"/>
      <c r="B73" s="555"/>
      <c r="C73" s="196"/>
      <c r="D73" s="197"/>
      <c r="E73" s="228"/>
      <c r="F73" s="198" t="s">
        <v>271</v>
      </c>
      <c r="G73" s="197"/>
      <c r="H73" s="162"/>
      <c r="I73" s="200"/>
      <c r="J73" s="200"/>
      <c r="K73" s="200"/>
      <c r="L73" s="206"/>
      <c r="M73" s="206"/>
      <c r="N73" s="240" t="s">
        <v>271</v>
      </c>
      <c r="O73" s="202"/>
      <c r="P73" s="202"/>
      <c r="Q73" s="203"/>
      <c r="R73" s="241"/>
    </row>
    <row r="74" spans="1:18" s="448" customFormat="1">
      <c r="A74" s="183" t="s">
        <v>1142</v>
      </c>
      <c r="B74" s="184"/>
      <c r="C74" s="184"/>
      <c r="D74" s="185"/>
      <c r="E74" s="186"/>
      <c r="F74" s="186" t="s">
        <v>271</v>
      </c>
      <c r="G74" s="185"/>
      <c r="H74" s="185"/>
      <c r="I74" s="185"/>
      <c r="J74" s="185"/>
      <c r="K74" s="183"/>
      <c r="L74" s="183"/>
      <c r="M74" s="187"/>
      <c r="N74" s="188"/>
      <c r="O74" s="188"/>
      <c r="P74" s="188"/>
      <c r="Q74" s="189"/>
      <c r="R74" s="185"/>
    </row>
    <row r="75" spans="1:18" s="448" customFormat="1">
      <c r="A75" s="183" t="s">
        <v>1143</v>
      </c>
      <c r="B75" s="184"/>
      <c r="C75" s="184"/>
      <c r="D75" s="185"/>
      <c r="E75" s="186"/>
      <c r="F75" s="186" t="s">
        <v>271</v>
      </c>
      <c r="G75" s="185"/>
      <c r="H75" s="185"/>
      <c r="I75" s="185"/>
      <c r="J75" s="185"/>
      <c r="K75" s="183"/>
      <c r="L75" s="183"/>
      <c r="M75" s="187"/>
      <c r="N75" s="188"/>
      <c r="O75" s="188"/>
      <c r="P75" s="188"/>
      <c r="Q75" s="189"/>
      <c r="R75" s="185"/>
    </row>
    <row r="76" spans="1:18">
      <c r="A76" s="174" t="s">
        <v>1144</v>
      </c>
      <c r="B76" s="555" t="s">
        <v>1145</v>
      </c>
      <c r="C76" s="196">
        <v>1</v>
      </c>
      <c r="D76" s="197">
        <v>1000</v>
      </c>
      <c r="E76" s="228" t="s">
        <v>287</v>
      </c>
      <c r="F76" s="205" t="s">
        <v>1146</v>
      </c>
      <c r="G76" s="197">
        <v>2</v>
      </c>
      <c r="H76" s="162" t="s">
        <v>288</v>
      </c>
      <c r="I76" s="200" t="s">
        <v>1144</v>
      </c>
      <c r="J76" s="200" t="s">
        <v>2752</v>
      </c>
      <c r="K76" s="200" t="s">
        <v>1147</v>
      </c>
      <c r="L76" s="206" t="s">
        <v>1148</v>
      </c>
      <c r="M76" s="206" t="s">
        <v>1149</v>
      </c>
      <c r="N76" s="240" t="s">
        <v>927</v>
      </c>
      <c r="O76" s="207" t="s">
        <v>1150</v>
      </c>
      <c r="P76" s="207" t="s">
        <v>1151</v>
      </c>
      <c r="Q76" s="203"/>
      <c r="R76" s="241"/>
    </row>
    <row r="77" spans="1:18">
      <c r="A77" s="174" t="s">
        <v>1152</v>
      </c>
      <c r="B77" s="555" t="s">
        <v>1145</v>
      </c>
      <c r="C77" s="196">
        <v>2</v>
      </c>
      <c r="D77" s="197">
        <v>1000</v>
      </c>
      <c r="E77" s="228" t="s">
        <v>287</v>
      </c>
      <c r="F77" s="198" t="s">
        <v>1153</v>
      </c>
      <c r="G77" s="197">
        <v>2</v>
      </c>
      <c r="H77" s="162" t="s">
        <v>288</v>
      </c>
      <c r="I77" s="200" t="s">
        <v>1152</v>
      </c>
      <c r="J77" s="200" t="s">
        <v>2753</v>
      </c>
      <c r="K77" s="200" t="s">
        <v>1154</v>
      </c>
      <c r="L77" s="206" t="s">
        <v>1155</v>
      </c>
      <c r="M77" s="206" t="s">
        <v>1156</v>
      </c>
      <c r="N77" s="240" t="s">
        <v>927</v>
      </c>
      <c r="O77" s="207" t="s">
        <v>1157</v>
      </c>
      <c r="P77" s="207" t="s">
        <v>1151</v>
      </c>
      <c r="Q77" s="203"/>
      <c r="R77" s="241"/>
    </row>
    <row r="78" spans="1:18">
      <c r="A78" s="174"/>
      <c r="B78" s="556"/>
      <c r="C78" s="196"/>
      <c r="D78" s="197"/>
      <c r="E78" s="228"/>
      <c r="F78" s="198" t="s">
        <v>271</v>
      </c>
      <c r="G78" s="197"/>
      <c r="H78" s="162"/>
      <c r="I78" s="200"/>
      <c r="J78" s="200"/>
      <c r="K78" s="200"/>
      <c r="L78" s="206"/>
      <c r="M78" s="206"/>
      <c r="N78" s="240" t="s">
        <v>271</v>
      </c>
      <c r="O78" s="207" t="s">
        <v>271</v>
      </c>
      <c r="P78" s="207" t="s">
        <v>271</v>
      </c>
      <c r="Q78" s="202"/>
      <c r="R78" s="241"/>
    </row>
    <row r="79" spans="1:18" s="448" customFormat="1">
      <c r="A79" s="183" t="s">
        <v>1158</v>
      </c>
      <c r="B79" s="184"/>
      <c r="C79" s="184"/>
      <c r="D79" s="185"/>
      <c r="E79" s="186"/>
      <c r="F79" s="186" t="s">
        <v>271</v>
      </c>
      <c r="G79" s="185"/>
      <c r="H79" s="185"/>
      <c r="I79" s="185"/>
      <c r="J79" s="185"/>
      <c r="K79" s="183"/>
      <c r="L79" s="183"/>
      <c r="M79" s="187"/>
      <c r="N79" s="188"/>
      <c r="O79" s="188"/>
      <c r="P79" s="188"/>
      <c r="Q79" s="189"/>
      <c r="R79" s="185"/>
    </row>
    <row r="80" spans="1:18" ht="31.5">
      <c r="A80" s="174" t="s">
        <v>1159</v>
      </c>
      <c r="B80" s="555" t="s">
        <v>1160</v>
      </c>
      <c r="C80" s="196">
        <v>1</v>
      </c>
      <c r="D80" s="197">
        <v>1000</v>
      </c>
      <c r="E80" s="228" t="s">
        <v>287</v>
      </c>
      <c r="F80" s="205" t="s">
        <v>1161</v>
      </c>
      <c r="G80" s="197">
        <v>2</v>
      </c>
      <c r="H80" s="162" t="s">
        <v>288</v>
      </c>
      <c r="I80" s="200" t="s">
        <v>1159</v>
      </c>
      <c r="J80" s="200" t="s">
        <v>2754</v>
      </c>
      <c r="K80" s="200" t="s">
        <v>1162</v>
      </c>
      <c r="L80" s="206" t="s">
        <v>1163</v>
      </c>
      <c r="M80" s="206" t="s">
        <v>1164</v>
      </c>
      <c r="N80" s="240" t="s">
        <v>927</v>
      </c>
      <c r="O80" s="207" t="s">
        <v>1165</v>
      </c>
      <c r="P80" s="207" t="s">
        <v>1151</v>
      </c>
      <c r="Q80" s="208" t="s">
        <v>1166</v>
      </c>
      <c r="R80" s="241"/>
    </row>
    <row r="81" spans="1:18">
      <c r="A81" s="174" t="s">
        <v>1167</v>
      </c>
      <c r="B81" s="555" t="s">
        <v>1160</v>
      </c>
      <c r="C81" s="196">
        <v>2</v>
      </c>
      <c r="D81" s="197">
        <v>1000</v>
      </c>
      <c r="E81" s="228" t="s">
        <v>287</v>
      </c>
      <c r="F81" s="198" t="s">
        <v>1168</v>
      </c>
      <c r="G81" s="197">
        <v>2</v>
      </c>
      <c r="H81" s="162" t="s">
        <v>288</v>
      </c>
      <c r="I81" s="200" t="s">
        <v>1167</v>
      </c>
      <c r="J81" s="200" t="s">
        <v>2755</v>
      </c>
      <c r="K81" s="200" t="s">
        <v>1169</v>
      </c>
      <c r="L81" s="206" t="s">
        <v>1170</v>
      </c>
      <c r="M81" s="206" t="s">
        <v>1171</v>
      </c>
      <c r="N81" s="240" t="s">
        <v>927</v>
      </c>
      <c r="O81" s="207" t="s">
        <v>1165</v>
      </c>
      <c r="P81" s="207" t="s">
        <v>1151</v>
      </c>
      <c r="Q81" s="208" t="s">
        <v>1172</v>
      </c>
      <c r="R81" s="241"/>
    </row>
    <row r="82" spans="1:18" ht="31.5">
      <c r="A82" s="174" t="s">
        <v>1173</v>
      </c>
      <c r="B82" s="555" t="s">
        <v>1160</v>
      </c>
      <c r="C82" s="196">
        <v>3</v>
      </c>
      <c r="D82" s="197">
        <v>1000</v>
      </c>
      <c r="E82" s="228" t="s">
        <v>287</v>
      </c>
      <c r="F82" s="198" t="s">
        <v>1174</v>
      </c>
      <c r="G82" s="197">
        <v>2</v>
      </c>
      <c r="H82" s="162" t="s">
        <v>288</v>
      </c>
      <c r="I82" s="200" t="s">
        <v>1173</v>
      </c>
      <c r="J82" s="200" t="s">
        <v>2756</v>
      </c>
      <c r="K82" s="200" t="s">
        <v>1175</v>
      </c>
      <c r="L82" s="206" t="s">
        <v>1176</v>
      </c>
      <c r="M82" s="206" t="s">
        <v>1177</v>
      </c>
      <c r="N82" s="240" t="s">
        <v>927</v>
      </c>
      <c r="O82" s="207" t="s">
        <v>1150</v>
      </c>
      <c r="P82" s="207" t="s">
        <v>1151</v>
      </c>
      <c r="Q82" s="208" t="s">
        <v>1166</v>
      </c>
      <c r="R82" s="241"/>
    </row>
    <row r="83" spans="1:18">
      <c r="A83" s="174" t="s">
        <v>1178</v>
      </c>
      <c r="B83" s="555" t="s">
        <v>1160</v>
      </c>
      <c r="C83" s="196">
        <v>4</v>
      </c>
      <c r="D83" s="197">
        <v>1000</v>
      </c>
      <c r="E83" s="228" t="s">
        <v>287</v>
      </c>
      <c r="F83" s="198" t="s">
        <v>1179</v>
      </c>
      <c r="G83" s="197">
        <v>2</v>
      </c>
      <c r="H83" s="162" t="s">
        <v>288</v>
      </c>
      <c r="I83" s="200" t="s">
        <v>1178</v>
      </c>
      <c r="J83" s="200" t="s">
        <v>2757</v>
      </c>
      <c r="K83" s="200" t="s">
        <v>1025</v>
      </c>
      <c r="L83" s="206" t="s">
        <v>1026</v>
      </c>
      <c r="M83" s="206" t="s">
        <v>1027</v>
      </c>
      <c r="N83" s="240" t="s">
        <v>927</v>
      </c>
      <c r="O83" s="207" t="s">
        <v>1150</v>
      </c>
      <c r="P83" s="207" t="s">
        <v>1151</v>
      </c>
      <c r="Q83" s="208" t="s">
        <v>1166</v>
      </c>
      <c r="R83" s="241"/>
    </row>
    <row r="84" spans="1:18" ht="31.5">
      <c r="A84" s="174" t="s">
        <v>1178</v>
      </c>
      <c r="B84" s="555" t="s">
        <v>1160</v>
      </c>
      <c r="C84" s="196">
        <v>4</v>
      </c>
      <c r="D84" s="197">
        <v>2000</v>
      </c>
      <c r="E84" s="228" t="s">
        <v>287</v>
      </c>
      <c r="F84" s="198" t="s">
        <v>1179</v>
      </c>
      <c r="G84" s="197">
        <v>2</v>
      </c>
      <c r="H84" s="162" t="s">
        <v>288</v>
      </c>
      <c r="I84" s="200" t="s">
        <v>1178</v>
      </c>
      <c r="J84" s="200" t="s">
        <v>2758</v>
      </c>
      <c r="K84" s="200" t="s">
        <v>1029</v>
      </c>
      <c r="L84" s="206" t="s">
        <v>1026</v>
      </c>
      <c r="M84" s="206" t="s">
        <v>1027</v>
      </c>
      <c r="N84" s="240" t="s">
        <v>927</v>
      </c>
      <c r="O84" s="207" t="s">
        <v>1150</v>
      </c>
      <c r="P84" s="207" t="s">
        <v>1151</v>
      </c>
      <c r="Q84" s="208" t="s">
        <v>1166</v>
      </c>
      <c r="R84" s="241"/>
    </row>
    <row r="85" spans="1:18" ht="31.5">
      <c r="A85" s="174" t="s">
        <v>1178</v>
      </c>
      <c r="B85" s="555" t="s">
        <v>1160</v>
      </c>
      <c r="C85" s="196">
        <v>4</v>
      </c>
      <c r="D85" s="197">
        <v>3000</v>
      </c>
      <c r="E85" s="228" t="s">
        <v>287</v>
      </c>
      <c r="F85" s="198" t="s">
        <v>1179</v>
      </c>
      <c r="G85" s="197">
        <v>2</v>
      </c>
      <c r="H85" s="162" t="s">
        <v>288</v>
      </c>
      <c r="I85" s="200" t="s">
        <v>1178</v>
      </c>
      <c r="J85" s="200" t="s">
        <v>2759</v>
      </c>
      <c r="K85" s="200" t="s">
        <v>1030</v>
      </c>
      <c r="L85" s="206" t="s">
        <v>1026</v>
      </c>
      <c r="M85" s="206" t="s">
        <v>1027</v>
      </c>
      <c r="N85" s="240" t="s">
        <v>927</v>
      </c>
      <c r="O85" s="207" t="s">
        <v>1150</v>
      </c>
      <c r="P85" s="207" t="s">
        <v>1151</v>
      </c>
      <c r="Q85" s="208" t="s">
        <v>1166</v>
      </c>
      <c r="R85" s="241"/>
    </row>
    <row r="86" spans="1:18">
      <c r="A86" s="174" t="s">
        <v>1180</v>
      </c>
      <c r="B86" s="555" t="s">
        <v>1160</v>
      </c>
      <c r="C86" s="196">
        <v>5</v>
      </c>
      <c r="D86" s="197">
        <v>1000</v>
      </c>
      <c r="E86" s="228" t="s">
        <v>287</v>
      </c>
      <c r="F86" s="198" t="s">
        <v>1181</v>
      </c>
      <c r="G86" s="197">
        <v>2</v>
      </c>
      <c r="H86" s="162" t="s">
        <v>288</v>
      </c>
      <c r="I86" s="200" t="s">
        <v>1180</v>
      </c>
      <c r="J86" s="200" t="s">
        <v>2760</v>
      </c>
      <c r="K86" s="200" t="s">
        <v>1182</v>
      </c>
      <c r="L86" s="206" t="s">
        <v>1183</v>
      </c>
      <c r="M86" s="206" t="s">
        <v>1184</v>
      </c>
      <c r="N86" s="240" t="s">
        <v>927</v>
      </c>
      <c r="O86" s="207" t="s">
        <v>1150</v>
      </c>
      <c r="P86" s="207" t="s">
        <v>1151</v>
      </c>
      <c r="Q86" s="208" t="s">
        <v>1172</v>
      </c>
      <c r="R86" s="241"/>
    </row>
    <row r="87" spans="1:18">
      <c r="A87" s="174" t="s">
        <v>1185</v>
      </c>
      <c r="B87" s="555" t="s">
        <v>1160</v>
      </c>
      <c r="C87" s="196">
        <v>6</v>
      </c>
      <c r="D87" s="197">
        <v>1000</v>
      </c>
      <c r="E87" s="228" t="s">
        <v>287</v>
      </c>
      <c r="F87" s="198" t="s">
        <v>1186</v>
      </c>
      <c r="G87" s="197">
        <v>2</v>
      </c>
      <c r="H87" s="162" t="s">
        <v>288</v>
      </c>
      <c r="I87" s="200" t="s">
        <v>1185</v>
      </c>
      <c r="J87" s="200" t="s">
        <v>2761</v>
      </c>
      <c r="K87" s="200" t="s">
        <v>1187</v>
      </c>
      <c r="L87" s="206" t="s">
        <v>1188</v>
      </c>
      <c r="M87" s="206" t="s">
        <v>1189</v>
      </c>
      <c r="N87" s="240" t="s">
        <v>927</v>
      </c>
      <c r="O87" s="207" t="s">
        <v>1150</v>
      </c>
      <c r="P87" s="207" t="s">
        <v>1151</v>
      </c>
      <c r="Q87" s="208" t="s">
        <v>1190</v>
      </c>
      <c r="R87" s="241"/>
    </row>
    <row r="88" spans="1:18" ht="31.5">
      <c r="A88" s="174" t="s">
        <v>1191</v>
      </c>
      <c r="B88" s="555" t="s">
        <v>1160</v>
      </c>
      <c r="C88" s="196">
        <v>7</v>
      </c>
      <c r="D88" s="197">
        <v>1000</v>
      </c>
      <c r="E88" s="228" t="s">
        <v>287</v>
      </c>
      <c r="F88" s="198" t="s">
        <v>1192</v>
      </c>
      <c r="G88" s="197">
        <v>2</v>
      </c>
      <c r="H88" s="162" t="s">
        <v>288</v>
      </c>
      <c r="I88" s="200" t="s">
        <v>1191</v>
      </c>
      <c r="J88" s="200" t="s">
        <v>2762</v>
      </c>
      <c r="K88" s="200" t="s">
        <v>1193</v>
      </c>
      <c r="L88" s="206" t="s">
        <v>1194</v>
      </c>
      <c r="M88" s="206" t="s">
        <v>1195</v>
      </c>
      <c r="N88" s="240" t="s">
        <v>927</v>
      </c>
      <c r="O88" s="207" t="s">
        <v>1157</v>
      </c>
      <c r="P88" s="207" t="s">
        <v>1151</v>
      </c>
      <c r="Q88" s="208" t="s">
        <v>1166</v>
      </c>
      <c r="R88" s="241"/>
    </row>
    <row r="89" spans="1:18">
      <c r="A89" s="174" t="s">
        <v>1196</v>
      </c>
      <c r="B89" s="555" t="s">
        <v>1160</v>
      </c>
      <c r="C89" s="196">
        <v>8</v>
      </c>
      <c r="D89" s="197">
        <v>1000</v>
      </c>
      <c r="E89" s="228" t="s">
        <v>287</v>
      </c>
      <c r="F89" s="198" t="s">
        <v>1197</v>
      </c>
      <c r="G89" s="197">
        <v>2</v>
      </c>
      <c r="H89" s="162" t="s">
        <v>288</v>
      </c>
      <c r="I89" s="200" t="s">
        <v>1196</v>
      </c>
      <c r="J89" s="200" t="s">
        <v>2763</v>
      </c>
      <c r="K89" s="200" t="s">
        <v>1033</v>
      </c>
      <c r="L89" s="206" t="s">
        <v>1034</v>
      </c>
      <c r="M89" s="206" t="s">
        <v>1035</v>
      </c>
      <c r="N89" s="240" t="s">
        <v>927</v>
      </c>
      <c r="O89" s="207" t="s">
        <v>1157</v>
      </c>
      <c r="P89" s="207" t="s">
        <v>1151</v>
      </c>
      <c r="Q89" s="208" t="s">
        <v>1166</v>
      </c>
      <c r="R89" s="241"/>
    </row>
    <row r="90" spans="1:18">
      <c r="A90" s="174" t="s">
        <v>1198</v>
      </c>
      <c r="B90" s="555" t="s">
        <v>1160</v>
      </c>
      <c r="C90" s="196">
        <v>9</v>
      </c>
      <c r="D90" s="197">
        <v>1000</v>
      </c>
      <c r="E90" s="228" t="s">
        <v>287</v>
      </c>
      <c r="F90" s="198" t="s">
        <v>1199</v>
      </c>
      <c r="G90" s="197">
        <v>2</v>
      </c>
      <c r="H90" s="162" t="s">
        <v>288</v>
      </c>
      <c r="I90" s="200" t="s">
        <v>1198</v>
      </c>
      <c r="J90" s="200" t="s">
        <v>2764</v>
      </c>
      <c r="K90" s="200" t="s">
        <v>1200</v>
      </c>
      <c r="L90" s="206" t="s">
        <v>1201</v>
      </c>
      <c r="M90" s="206" t="s">
        <v>1202</v>
      </c>
      <c r="N90" s="240" t="s">
        <v>927</v>
      </c>
      <c r="O90" s="207" t="s">
        <v>1157</v>
      </c>
      <c r="P90" s="207" t="s">
        <v>1151</v>
      </c>
      <c r="Q90" s="208" t="s">
        <v>1166</v>
      </c>
      <c r="R90" s="241"/>
    </row>
    <row r="91" spans="1:18">
      <c r="A91" s="174" t="s">
        <v>1203</v>
      </c>
      <c r="B91" s="555" t="s">
        <v>1160</v>
      </c>
      <c r="C91" s="196">
        <v>10</v>
      </c>
      <c r="D91" s="197">
        <v>1000</v>
      </c>
      <c r="E91" s="228" t="s">
        <v>287</v>
      </c>
      <c r="F91" s="198" t="s">
        <v>1204</v>
      </c>
      <c r="G91" s="197">
        <v>2</v>
      </c>
      <c r="H91" s="162" t="s">
        <v>288</v>
      </c>
      <c r="I91" s="200" t="s">
        <v>1203</v>
      </c>
      <c r="J91" s="200" t="s">
        <v>2765</v>
      </c>
      <c r="K91" s="200" t="s">
        <v>1205</v>
      </c>
      <c r="L91" s="206" t="s">
        <v>1206</v>
      </c>
      <c r="M91" s="206" t="s">
        <v>1207</v>
      </c>
      <c r="N91" s="240" t="s">
        <v>927</v>
      </c>
      <c r="O91" s="207" t="s">
        <v>1157</v>
      </c>
      <c r="P91" s="207" t="s">
        <v>1151</v>
      </c>
      <c r="Q91" s="208" t="s">
        <v>1190</v>
      </c>
      <c r="R91" s="241"/>
    </row>
    <row r="92" spans="1:18">
      <c r="A92" s="174"/>
      <c r="B92" s="555"/>
      <c r="C92" s="196"/>
      <c r="D92" s="197"/>
      <c r="E92" s="228"/>
      <c r="F92" s="205" t="s">
        <v>271</v>
      </c>
      <c r="G92" s="197"/>
      <c r="H92" s="162"/>
      <c r="I92" s="200"/>
      <c r="J92" s="200"/>
      <c r="K92" s="200"/>
      <c r="L92" s="206"/>
      <c r="M92" s="206"/>
      <c r="N92" s="240" t="s">
        <v>271</v>
      </c>
      <c r="O92" s="207" t="s">
        <v>271</v>
      </c>
      <c r="P92" s="207" t="s">
        <v>271</v>
      </c>
      <c r="Q92" s="208" t="s">
        <v>271</v>
      </c>
      <c r="R92" s="241"/>
    </row>
    <row r="93" spans="1:18" s="448" customFormat="1">
      <c r="A93" s="183" t="s">
        <v>1208</v>
      </c>
      <c r="B93" s="184"/>
      <c r="C93" s="184"/>
      <c r="D93" s="185"/>
      <c r="E93" s="186"/>
      <c r="F93" s="186" t="s">
        <v>271</v>
      </c>
      <c r="G93" s="185"/>
      <c r="H93" s="185"/>
      <c r="I93" s="185"/>
      <c r="J93" s="185"/>
      <c r="K93" s="183"/>
      <c r="L93" s="183"/>
      <c r="M93" s="187"/>
      <c r="N93" s="188"/>
      <c r="O93" s="188"/>
      <c r="P93" s="188"/>
      <c r="Q93" s="189"/>
      <c r="R93" s="185"/>
    </row>
    <row r="94" spans="1:18" s="448" customFormat="1">
      <c r="A94" s="190" t="s">
        <v>1209</v>
      </c>
      <c r="B94" s="191"/>
      <c r="C94" s="191"/>
      <c r="D94" s="173"/>
      <c r="E94" s="192"/>
      <c r="F94" s="192" t="s">
        <v>271</v>
      </c>
      <c r="G94" s="173"/>
      <c r="H94" s="173"/>
      <c r="I94" s="173"/>
      <c r="J94" s="173"/>
      <c r="K94" s="190"/>
      <c r="L94" s="190"/>
      <c r="M94" s="193"/>
      <c r="N94" s="194"/>
      <c r="O94" s="194"/>
      <c r="P94" s="194"/>
      <c r="Q94" s="195"/>
      <c r="R94" s="173"/>
    </row>
    <row r="95" spans="1:18" ht="31.5">
      <c r="A95" s="174" t="s">
        <v>1210</v>
      </c>
      <c r="B95" s="555" t="s">
        <v>1211</v>
      </c>
      <c r="C95" s="196">
        <v>1</v>
      </c>
      <c r="D95" s="197">
        <v>1000</v>
      </c>
      <c r="E95" s="228" t="s">
        <v>287</v>
      </c>
      <c r="F95" s="198" t="s">
        <v>1212</v>
      </c>
      <c r="G95" s="197">
        <v>2</v>
      </c>
      <c r="H95" s="162" t="s">
        <v>288</v>
      </c>
      <c r="I95" s="200" t="s">
        <v>1210</v>
      </c>
      <c r="J95" s="200" t="s">
        <v>2766</v>
      </c>
      <c r="K95" s="200" t="s">
        <v>1213</v>
      </c>
      <c r="L95" s="206" t="s">
        <v>1214</v>
      </c>
      <c r="M95" s="206" t="s">
        <v>1215</v>
      </c>
      <c r="N95" s="240" t="s">
        <v>927</v>
      </c>
      <c r="O95" s="209"/>
      <c r="P95" s="202"/>
      <c r="Q95" s="203"/>
      <c r="R95" s="241"/>
    </row>
    <row r="96" spans="1:18" ht="31.5">
      <c r="A96" s="174" t="s">
        <v>1216</v>
      </c>
      <c r="B96" s="555" t="s">
        <v>1211</v>
      </c>
      <c r="C96" s="196">
        <v>2</v>
      </c>
      <c r="D96" s="197">
        <v>1000</v>
      </c>
      <c r="E96" s="228" t="s">
        <v>287</v>
      </c>
      <c r="F96" s="198" t="s">
        <v>1217</v>
      </c>
      <c r="G96" s="197">
        <v>2</v>
      </c>
      <c r="H96" s="162" t="s">
        <v>288</v>
      </c>
      <c r="I96" s="200" t="s">
        <v>1218</v>
      </c>
      <c r="J96" s="200" t="s">
        <v>2767</v>
      </c>
      <c r="K96" s="200" t="s">
        <v>1219</v>
      </c>
      <c r="L96" s="206" t="s">
        <v>1220</v>
      </c>
      <c r="M96" s="206" t="s">
        <v>1221</v>
      </c>
      <c r="N96" s="240" t="s">
        <v>927</v>
      </c>
      <c r="O96" s="209"/>
      <c r="P96" s="202"/>
      <c r="Q96" s="203"/>
      <c r="R96" s="241"/>
    </row>
    <row r="97" spans="1:18">
      <c r="A97" s="174"/>
      <c r="B97" s="555"/>
      <c r="C97" s="196"/>
      <c r="D97" s="197"/>
      <c r="E97" s="228"/>
      <c r="F97" s="198" t="s">
        <v>271</v>
      </c>
      <c r="G97" s="197"/>
      <c r="H97" s="162"/>
      <c r="I97" s="200"/>
      <c r="J97" s="200"/>
      <c r="K97" s="200"/>
      <c r="L97" s="206"/>
      <c r="M97" s="206"/>
      <c r="N97" s="240" t="s">
        <v>271</v>
      </c>
      <c r="O97" s="209"/>
      <c r="P97" s="202"/>
      <c r="Q97" s="203"/>
      <c r="R97" s="241"/>
    </row>
    <row r="98" spans="1:18" s="448" customFormat="1">
      <c r="A98" s="190" t="s">
        <v>1222</v>
      </c>
      <c r="B98" s="191"/>
      <c r="C98" s="191"/>
      <c r="D98" s="173"/>
      <c r="E98" s="192"/>
      <c r="F98" s="192" t="s">
        <v>271</v>
      </c>
      <c r="G98" s="173"/>
      <c r="H98" s="173"/>
      <c r="I98" s="173"/>
      <c r="J98" s="173"/>
      <c r="K98" s="190"/>
      <c r="L98" s="190"/>
      <c r="M98" s="193"/>
      <c r="N98" s="194"/>
      <c r="O98" s="194"/>
      <c r="P98" s="194"/>
      <c r="Q98" s="195"/>
      <c r="R98" s="173"/>
    </row>
    <row r="99" spans="1:18">
      <c r="A99" s="174" t="s">
        <v>1223</v>
      </c>
      <c r="B99" s="555" t="s">
        <v>1224</v>
      </c>
      <c r="C99" s="196">
        <v>1</v>
      </c>
      <c r="D99" s="197">
        <v>1000</v>
      </c>
      <c r="E99" s="228" t="s">
        <v>287</v>
      </c>
      <c r="F99" s="198" t="s">
        <v>1225</v>
      </c>
      <c r="G99" s="197">
        <v>2</v>
      </c>
      <c r="H99" s="162" t="s">
        <v>288</v>
      </c>
      <c r="I99" s="200" t="s">
        <v>1223</v>
      </c>
      <c r="J99" s="200" t="s">
        <v>2768</v>
      </c>
      <c r="K99" s="200" t="s">
        <v>1226</v>
      </c>
      <c r="L99" s="206" t="s">
        <v>1227</v>
      </c>
      <c r="M99" s="206" t="s">
        <v>1228</v>
      </c>
      <c r="N99" s="240" t="s">
        <v>927</v>
      </c>
      <c r="O99" s="209"/>
      <c r="P99" s="202"/>
      <c r="Q99" s="203"/>
      <c r="R99" s="241"/>
    </row>
    <row r="100" spans="1:18">
      <c r="A100" s="174"/>
      <c r="B100" s="555"/>
      <c r="C100" s="196"/>
      <c r="D100" s="197"/>
      <c r="E100" s="228"/>
      <c r="F100" s="198" t="s">
        <v>271</v>
      </c>
      <c r="G100" s="197"/>
      <c r="H100" s="162"/>
      <c r="I100" s="200"/>
      <c r="J100" s="200"/>
      <c r="K100" s="200"/>
      <c r="L100" s="206"/>
      <c r="M100" s="206"/>
      <c r="N100" s="240" t="s">
        <v>271</v>
      </c>
      <c r="O100" s="209"/>
      <c r="P100" s="202"/>
      <c r="Q100" s="203"/>
      <c r="R100" s="241"/>
    </row>
    <row r="101" spans="1:18" s="448" customFormat="1">
      <c r="A101" s="183" t="s">
        <v>1229</v>
      </c>
      <c r="B101" s="184"/>
      <c r="C101" s="184"/>
      <c r="D101" s="185"/>
      <c r="E101" s="186"/>
      <c r="F101" s="186" t="s">
        <v>271</v>
      </c>
      <c r="G101" s="185"/>
      <c r="H101" s="185"/>
      <c r="I101" s="185"/>
      <c r="J101" s="185"/>
      <c r="K101" s="183"/>
      <c r="L101" s="183"/>
      <c r="M101" s="187"/>
      <c r="N101" s="188"/>
      <c r="O101" s="188"/>
      <c r="P101" s="188"/>
      <c r="Q101" s="189"/>
      <c r="R101" s="185"/>
    </row>
    <row r="102" spans="1:18" s="448" customFormat="1">
      <c r="A102" s="190" t="s">
        <v>1230</v>
      </c>
      <c r="B102" s="191"/>
      <c r="C102" s="191"/>
      <c r="D102" s="173"/>
      <c r="E102" s="192"/>
      <c r="F102" s="192" t="s">
        <v>271</v>
      </c>
      <c r="G102" s="173"/>
      <c r="H102" s="173"/>
      <c r="I102" s="173"/>
      <c r="J102" s="173"/>
      <c r="K102" s="190"/>
      <c r="L102" s="190"/>
      <c r="M102" s="193"/>
      <c r="N102" s="194"/>
      <c r="O102" s="194"/>
      <c r="P102" s="194"/>
      <c r="Q102" s="195"/>
      <c r="R102" s="173"/>
    </row>
    <row r="103" spans="1:18" ht="31.5">
      <c r="A103" s="174" t="s">
        <v>1231</v>
      </c>
      <c r="B103" s="555" t="s">
        <v>1232</v>
      </c>
      <c r="C103" s="196">
        <v>1</v>
      </c>
      <c r="D103" s="197">
        <v>1000</v>
      </c>
      <c r="E103" s="228" t="s">
        <v>287</v>
      </c>
      <c r="F103" s="198" t="s">
        <v>1233</v>
      </c>
      <c r="G103" s="197">
        <v>2</v>
      </c>
      <c r="H103" s="162" t="s">
        <v>288</v>
      </c>
      <c r="I103" s="200" t="s">
        <v>1231</v>
      </c>
      <c r="J103" s="200" t="s">
        <v>2769</v>
      </c>
      <c r="K103" s="200" t="s">
        <v>1234</v>
      </c>
      <c r="L103" s="206" t="s">
        <v>1235</v>
      </c>
      <c r="M103" s="206" t="s">
        <v>1236</v>
      </c>
      <c r="N103" s="240" t="s">
        <v>927</v>
      </c>
      <c r="O103" s="207" t="s">
        <v>1165</v>
      </c>
      <c r="P103" s="202"/>
      <c r="Q103" s="203"/>
      <c r="R103" s="241"/>
    </row>
    <row r="104" spans="1:18" ht="31.5">
      <c r="A104" s="174" t="s">
        <v>1237</v>
      </c>
      <c r="B104" s="555" t="s">
        <v>1232</v>
      </c>
      <c r="C104" s="196">
        <v>2</v>
      </c>
      <c r="D104" s="197">
        <v>1000</v>
      </c>
      <c r="E104" s="228" t="s">
        <v>287</v>
      </c>
      <c r="F104" s="198" t="s">
        <v>1238</v>
      </c>
      <c r="G104" s="197">
        <v>2</v>
      </c>
      <c r="H104" s="162" t="s">
        <v>288</v>
      </c>
      <c r="I104" s="200" t="s">
        <v>1237</v>
      </c>
      <c r="J104" s="200" t="s">
        <v>2770</v>
      </c>
      <c r="K104" s="200" t="s">
        <v>1239</v>
      </c>
      <c r="L104" s="206" t="s">
        <v>1240</v>
      </c>
      <c r="M104" s="206" t="s">
        <v>1241</v>
      </c>
      <c r="N104" s="240" t="s">
        <v>927</v>
      </c>
      <c r="O104" s="207" t="s">
        <v>1150</v>
      </c>
      <c r="P104" s="202"/>
      <c r="Q104" s="203"/>
      <c r="R104" s="241"/>
    </row>
    <row r="105" spans="1:18">
      <c r="A105" s="174"/>
      <c r="B105" s="555"/>
      <c r="C105" s="196"/>
      <c r="D105" s="197"/>
      <c r="E105" s="228"/>
      <c r="F105" s="198" t="s">
        <v>271</v>
      </c>
      <c r="G105" s="197"/>
      <c r="H105" s="162"/>
      <c r="I105" s="200"/>
      <c r="J105" s="200"/>
      <c r="K105" s="200"/>
      <c r="L105" s="206"/>
      <c r="M105" s="206"/>
      <c r="N105" s="240" t="s">
        <v>271</v>
      </c>
      <c r="O105" s="207" t="s">
        <v>271</v>
      </c>
      <c r="P105" s="202"/>
      <c r="Q105" s="203"/>
      <c r="R105" s="241"/>
    </row>
    <row r="106" spans="1:18" s="448" customFormat="1">
      <c r="A106" s="190" t="s">
        <v>1242</v>
      </c>
      <c r="B106" s="191"/>
      <c r="C106" s="191"/>
      <c r="D106" s="173"/>
      <c r="E106" s="192"/>
      <c r="F106" s="192" t="s">
        <v>271</v>
      </c>
      <c r="G106" s="173"/>
      <c r="H106" s="173"/>
      <c r="I106" s="173"/>
      <c r="J106" s="173"/>
      <c r="K106" s="190"/>
      <c r="L106" s="190"/>
      <c r="M106" s="193"/>
      <c r="N106" s="194"/>
      <c r="O106" s="194"/>
      <c r="P106" s="194"/>
      <c r="Q106" s="195"/>
      <c r="R106" s="173"/>
    </row>
    <row r="107" spans="1:18">
      <c r="A107" s="174"/>
      <c r="B107" s="555"/>
      <c r="C107" s="196"/>
      <c r="D107" s="197"/>
      <c r="E107" s="228"/>
      <c r="F107" s="198" t="s">
        <v>271</v>
      </c>
      <c r="G107" s="197"/>
      <c r="H107" s="162"/>
      <c r="I107" s="200"/>
      <c r="J107" s="200"/>
      <c r="K107" s="200"/>
      <c r="L107" s="206"/>
      <c r="M107" s="206"/>
      <c r="N107" s="240" t="s">
        <v>271</v>
      </c>
      <c r="O107" s="202"/>
      <c r="P107" s="202"/>
      <c r="Q107" s="203"/>
      <c r="R107" s="241"/>
    </row>
    <row r="108" spans="1:18" s="448" customFormat="1">
      <c r="A108" s="190" t="s">
        <v>1243</v>
      </c>
      <c r="B108" s="191"/>
      <c r="C108" s="191"/>
      <c r="D108" s="173"/>
      <c r="E108" s="192"/>
      <c r="F108" s="192" t="s">
        <v>271</v>
      </c>
      <c r="G108" s="173"/>
      <c r="H108" s="173"/>
      <c r="I108" s="173"/>
      <c r="J108" s="173"/>
      <c r="K108" s="190"/>
      <c r="L108" s="190"/>
      <c r="M108" s="193"/>
      <c r="N108" s="194"/>
      <c r="O108" s="194"/>
      <c r="P108" s="194"/>
      <c r="Q108" s="195"/>
      <c r="R108" s="173"/>
    </row>
    <row r="109" spans="1:18">
      <c r="A109" s="174"/>
      <c r="B109" s="555"/>
      <c r="C109" s="196"/>
      <c r="D109" s="197"/>
      <c r="E109" s="228"/>
      <c r="F109" s="198" t="s">
        <v>271</v>
      </c>
      <c r="G109" s="197"/>
      <c r="H109" s="162"/>
      <c r="I109" s="200"/>
      <c r="J109" s="200"/>
      <c r="K109" s="200"/>
      <c r="L109" s="206"/>
      <c r="M109" s="206"/>
      <c r="N109" s="240" t="s">
        <v>271</v>
      </c>
      <c r="O109" s="202"/>
      <c r="P109" s="202"/>
      <c r="Q109" s="203"/>
      <c r="R109" s="241"/>
    </row>
    <row r="110" spans="1:18" s="448" customFormat="1">
      <c r="A110" s="183" t="s">
        <v>1244</v>
      </c>
      <c r="B110" s="184"/>
      <c r="C110" s="184"/>
      <c r="D110" s="185"/>
      <c r="E110" s="186"/>
      <c r="F110" s="186" t="s">
        <v>271</v>
      </c>
      <c r="G110" s="185"/>
      <c r="H110" s="185"/>
      <c r="I110" s="185"/>
      <c r="J110" s="185"/>
      <c r="K110" s="183"/>
      <c r="L110" s="183"/>
      <c r="M110" s="187"/>
      <c r="N110" s="188"/>
      <c r="O110" s="188"/>
      <c r="P110" s="188"/>
      <c r="Q110" s="189"/>
      <c r="R110" s="185"/>
    </row>
    <row r="111" spans="1:18" s="448" customFormat="1">
      <c r="A111" s="190" t="s">
        <v>1245</v>
      </c>
      <c r="B111" s="191"/>
      <c r="C111" s="191"/>
      <c r="D111" s="173"/>
      <c r="E111" s="192"/>
      <c r="F111" s="192" t="s">
        <v>271</v>
      </c>
      <c r="G111" s="173"/>
      <c r="H111" s="173"/>
      <c r="I111" s="173"/>
      <c r="J111" s="173"/>
      <c r="K111" s="190"/>
      <c r="L111" s="190"/>
      <c r="M111" s="193"/>
      <c r="N111" s="194"/>
      <c r="O111" s="194"/>
      <c r="P111" s="194"/>
      <c r="Q111" s="195"/>
      <c r="R111" s="173"/>
    </row>
    <row r="112" spans="1:18" ht="31.5">
      <c r="A112" s="174" t="s">
        <v>1246</v>
      </c>
      <c r="B112" s="555" t="s">
        <v>1247</v>
      </c>
      <c r="C112" s="196">
        <v>1</v>
      </c>
      <c r="D112" s="197">
        <v>1000</v>
      </c>
      <c r="E112" s="228" t="s">
        <v>287</v>
      </c>
      <c r="F112" s="198" t="s">
        <v>1248</v>
      </c>
      <c r="G112" s="197">
        <v>2</v>
      </c>
      <c r="H112" s="162" t="s">
        <v>288</v>
      </c>
      <c r="I112" s="200" t="s">
        <v>1246</v>
      </c>
      <c r="J112" s="200" t="s">
        <v>2771</v>
      </c>
      <c r="K112" s="200" t="s">
        <v>1249</v>
      </c>
      <c r="L112" s="206" t="s">
        <v>1250</v>
      </c>
      <c r="M112" s="206" t="s">
        <v>1251</v>
      </c>
      <c r="N112" s="240" t="s">
        <v>927</v>
      </c>
      <c r="O112" s="202"/>
      <c r="P112" s="202"/>
      <c r="Q112" s="203"/>
      <c r="R112" s="241"/>
    </row>
    <row r="113" spans="1:18" ht="31.5">
      <c r="A113" s="174" t="s">
        <v>1252</v>
      </c>
      <c r="B113" s="555" t="s">
        <v>1247</v>
      </c>
      <c r="C113" s="196">
        <v>2</v>
      </c>
      <c r="D113" s="197">
        <v>1000</v>
      </c>
      <c r="E113" s="228" t="s">
        <v>287</v>
      </c>
      <c r="F113" s="198" t="s">
        <v>1253</v>
      </c>
      <c r="G113" s="197">
        <v>2</v>
      </c>
      <c r="H113" s="162" t="s">
        <v>288</v>
      </c>
      <c r="I113" s="200" t="s">
        <v>1252</v>
      </c>
      <c r="J113" s="200" t="s">
        <v>2772</v>
      </c>
      <c r="K113" s="200" t="s">
        <v>1254</v>
      </c>
      <c r="L113" s="206" t="s">
        <v>1255</v>
      </c>
      <c r="M113" s="206" t="s">
        <v>1256</v>
      </c>
      <c r="N113" s="240" t="s">
        <v>927</v>
      </c>
      <c r="O113" s="202"/>
      <c r="P113" s="202"/>
      <c r="Q113" s="203"/>
      <c r="R113" s="241"/>
    </row>
    <row r="114" spans="1:18">
      <c r="A114" s="174"/>
      <c r="B114" s="555"/>
      <c r="C114" s="196"/>
      <c r="D114" s="197"/>
      <c r="E114" s="228"/>
      <c r="F114" s="198" t="s">
        <v>271</v>
      </c>
      <c r="G114" s="197"/>
      <c r="H114" s="162"/>
      <c r="I114" s="200"/>
      <c r="J114" s="200"/>
      <c r="K114" s="200"/>
      <c r="L114" s="206"/>
      <c r="M114" s="206"/>
      <c r="N114" s="240" t="s">
        <v>271</v>
      </c>
      <c r="O114" s="202"/>
      <c r="P114" s="202"/>
      <c r="Q114" s="203"/>
      <c r="R114" s="241"/>
    </row>
    <row r="115" spans="1:18" s="448" customFormat="1">
      <c r="A115" s="190" t="s">
        <v>1257</v>
      </c>
      <c r="B115" s="191"/>
      <c r="C115" s="191"/>
      <c r="D115" s="173"/>
      <c r="E115" s="192"/>
      <c r="F115" s="192" t="s">
        <v>271</v>
      </c>
      <c r="G115" s="173"/>
      <c r="H115" s="173"/>
      <c r="I115" s="173"/>
      <c r="J115" s="173"/>
      <c r="K115" s="190"/>
      <c r="L115" s="190"/>
      <c r="M115" s="193"/>
      <c r="N115" s="194"/>
      <c r="O115" s="194"/>
      <c r="P115" s="194"/>
      <c r="Q115" s="195"/>
      <c r="R115" s="173"/>
    </row>
    <row r="116" spans="1:18" ht="31.5">
      <c r="A116" s="174" t="s">
        <v>1258</v>
      </c>
      <c r="B116" s="555" t="s">
        <v>1259</v>
      </c>
      <c r="C116" s="196">
        <v>1</v>
      </c>
      <c r="D116" s="197">
        <v>1000</v>
      </c>
      <c r="E116" s="228" t="s">
        <v>287</v>
      </c>
      <c r="F116" s="198" t="s">
        <v>1260</v>
      </c>
      <c r="G116" s="197">
        <v>2</v>
      </c>
      <c r="H116" s="162" t="s">
        <v>288</v>
      </c>
      <c r="I116" s="200" t="s">
        <v>1258</v>
      </c>
      <c r="J116" s="200" t="s">
        <v>2773</v>
      </c>
      <c r="K116" s="200" t="s">
        <v>1261</v>
      </c>
      <c r="L116" s="206" t="s">
        <v>1262</v>
      </c>
      <c r="M116" s="206" t="s">
        <v>1263</v>
      </c>
      <c r="N116" s="240" t="s">
        <v>927</v>
      </c>
      <c r="O116" s="202"/>
      <c r="P116" s="202"/>
      <c r="Q116" s="203"/>
      <c r="R116" s="241"/>
    </row>
    <row r="117" spans="1:18" ht="31.5">
      <c r="A117" s="174" t="s">
        <v>1264</v>
      </c>
      <c r="B117" s="555" t="s">
        <v>1259</v>
      </c>
      <c r="C117" s="196">
        <v>2</v>
      </c>
      <c r="D117" s="197">
        <v>1000</v>
      </c>
      <c r="E117" s="228" t="s">
        <v>287</v>
      </c>
      <c r="F117" s="198" t="s">
        <v>1265</v>
      </c>
      <c r="G117" s="197">
        <v>2</v>
      </c>
      <c r="H117" s="162" t="s">
        <v>288</v>
      </c>
      <c r="I117" s="200" t="s">
        <v>1264</v>
      </c>
      <c r="J117" s="200" t="s">
        <v>2774</v>
      </c>
      <c r="K117" s="200" t="s">
        <v>1266</v>
      </c>
      <c r="L117" s="206" t="s">
        <v>1267</v>
      </c>
      <c r="M117" s="206" t="s">
        <v>1268</v>
      </c>
      <c r="N117" s="240" t="s">
        <v>927</v>
      </c>
      <c r="O117" s="202"/>
      <c r="P117" s="202"/>
      <c r="Q117" s="203"/>
      <c r="R117" s="241"/>
    </row>
    <row r="118" spans="1:18">
      <c r="A118" s="174"/>
      <c r="B118" s="555"/>
      <c r="C118" s="196"/>
      <c r="D118" s="197"/>
      <c r="E118" s="228"/>
      <c r="F118" s="198" t="s">
        <v>271</v>
      </c>
      <c r="G118" s="197"/>
      <c r="H118" s="162"/>
      <c r="I118" s="200"/>
      <c r="J118" s="200"/>
      <c r="K118" s="200"/>
      <c r="L118" s="206"/>
      <c r="M118" s="206"/>
      <c r="N118" s="240" t="s">
        <v>271</v>
      </c>
      <c r="O118" s="202"/>
      <c r="P118" s="202"/>
      <c r="Q118" s="203"/>
      <c r="R118" s="241"/>
    </row>
    <row r="119" spans="1:18" s="448" customFormat="1">
      <c r="A119" s="190" t="s">
        <v>1269</v>
      </c>
      <c r="B119" s="191"/>
      <c r="C119" s="191"/>
      <c r="D119" s="173"/>
      <c r="E119" s="192"/>
      <c r="F119" s="192" t="s">
        <v>271</v>
      </c>
      <c r="G119" s="173"/>
      <c r="H119" s="173"/>
      <c r="I119" s="173"/>
      <c r="J119" s="173"/>
      <c r="K119" s="190"/>
      <c r="L119" s="190"/>
      <c r="M119" s="193"/>
      <c r="N119" s="194"/>
      <c r="O119" s="194"/>
      <c r="P119" s="194"/>
      <c r="Q119" s="195"/>
      <c r="R119" s="173"/>
    </row>
    <row r="120" spans="1:18" ht="31.5">
      <c r="A120" s="174" t="s">
        <v>1270</v>
      </c>
      <c r="B120" s="555" t="s">
        <v>1271</v>
      </c>
      <c r="C120" s="196">
        <v>1</v>
      </c>
      <c r="D120" s="197">
        <v>1000</v>
      </c>
      <c r="E120" s="228" t="s">
        <v>287</v>
      </c>
      <c r="F120" s="198" t="s">
        <v>1272</v>
      </c>
      <c r="G120" s="197">
        <v>2</v>
      </c>
      <c r="H120" s="162" t="s">
        <v>288</v>
      </c>
      <c r="I120" s="200" t="s">
        <v>1270</v>
      </c>
      <c r="J120" s="200" t="s">
        <v>2775</v>
      </c>
      <c r="K120" s="200" t="s">
        <v>1273</v>
      </c>
      <c r="L120" s="206" t="s">
        <v>1274</v>
      </c>
      <c r="M120" s="206" t="s">
        <v>1275</v>
      </c>
      <c r="N120" s="240" t="s">
        <v>927</v>
      </c>
      <c r="O120" s="202"/>
      <c r="P120" s="202"/>
      <c r="Q120" s="203"/>
      <c r="R120" s="241"/>
    </row>
    <row r="121" spans="1:18">
      <c r="A121" s="174"/>
      <c r="B121" s="555"/>
      <c r="C121" s="196"/>
      <c r="D121" s="197"/>
      <c r="E121" s="228"/>
      <c r="F121" s="198" t="s">
        <v>271</v>
      </c>
      <c r="G121" s="197"/>
      <c r="H121" s="162"/>
      <c r="I121" s="200"/>
      <c r="J121" s="200"/>
      <c r="K121" s="200"/>
      <c r="L121" s="206"/>
      <c r="M121" s="206"/>
      <c r="N121" s="240" t="s">
        <v>271</v>
      </c>
      <c r="O121" s="202"/>
      <c r="P121" s="202"/>
      <c r="Q121" s="203"/>
      <c r="R121" s="241"/>
    </row>
    <row r="122" spans="1:18" s="448" customFormat="1">
      <c r="A122" s="190" t="s">
        <v>1276</v>
      </c>
      <c r="B122" s="191"/>
      <c r="C122" s="191"/>
      <c r="D122" s="173"/>
      <c r="E122" s="192"/>
      <c r="F122" s="192" t="s">
        <v>271</v>
      </c>
      <c r="G122" s="173"/>
      <c r="H122" s="173"/>
      <c r="I122" s="173"/>
      <c r="J122" s="173"/>
      <c r="K122" s="190"/>
      <c r="L122" s="190"/>
      <c r="M122" s="193"/>
      <c r="N122" s="194"/>
      <c r="O122" s="194"/>
      <c r="P122" s="194"/>
      <c r="Q122" s="195"/>
      <c r="R122" s="173"/>
    </row>
    <row r="123" spans="1:18" ht="31.5">
      <c r="A123" s="174" t="s">
        <v>1277</v>
      </c>
      <c r="B123" s="555" t="s">
        <v>1278</v>
      </c>
      <c r="C123" s="196">
        <v>1</v>
      </c>
      <c r="D123" s="197">
        <v>1000</v>
      </c>
      <c r="E123" s="228" t="s">
        <v>287</v>
      </c>
      <c r="F123" s="198" t="s">
        <v>1279</v>
      </c>
      <c r="G123" s="197">
        <v>2</v>
      </c>
      <c r="H123" s="162" t="s">
        <v>288</v>
      </c>
      <c r="I123" s="200" t="s">
        <v>1277</v>
      </c>
      <c r="J123" s="200" t="s">
        <v>2776</v>
      </c>
      <c r="K123" s="200" t="s">
        <v>1280</v>
      </c>
      <c r="L123" s="206" t="s">
        <v>1281</v>
      </c>
      <c r="M123" s="206" t="s">
        <v>1282</v>
      </c>
      <c r="N123" s="240" t="s">
        <v>927</v>
      </c>
      <c r="O123" s="202"/>
      <c r="P123" s="202"/>
      <c r="Q123" s="203"/>
      <c r="R123" s="241"/>
    </row>
    <row r="124" spans="1:18">
      <c r="A124" s="174"/>
      <c r="B124" s="555"/>
      <c r="C124" s="196"/>
      <c r="D124" s="197"/>
      <c r="E124" s="228"/>
      <c r="F124" s="198" t="s">
        <v>271</v>
      </c>
      <c r="G124" s="197"/>
      <c r="H124" s="162"/>
      <c r="I124" s="200"/>
      <c r="J124" s="200"/>
      <c r="K124" s="200"/>
      <c r="L124" s="206"/>
      <c r="M124" s="206"/>
      <c r="N124" s="240" t="s">
        <v>271</v>
      </c>
      <c r="O124" s="202"/>
      <c r="P124" s="202"/>
      <c r="Q124" s="203"/>
      <c r="R124" s="241"/>
    </row>
    <row r="125" spans="1:18" s="448" customFormat="1">
      <c r="A125" s="183" t="s">
        <v>1283</v>
      </c>
      <c r="B125" s="184"/>
      <c r="C125" s="184"/>
      <c r="D125" s="185"/>
      <c r="E125" s="186"/>
      <c r="F125" s="186" t="s">
        <v>271</v>
      </c>
      <c r="G125" s="185"/>
      <c r="H125" s="185"/>
      <c r="I125" s="185"/>
      <c r="J125" s="185"/>
      <c r="K125" s="183"/>
      <c r="L125" s="183"/>
      <c r="M125" s="187"/>
      <c r="N125" s="188"/>
      <c r="O125" s="188"/>
      <c r="P125" s="188"/>
      <c r="Q125" s="189"/>
      <c r="R125" s="185"/>
    </row>
    <row r="126" spans="1:18">
      <c r="A126" s="174" t="s">
        <v>1284</v>
      </c>
      <c r="B126" s="555" t="s">
        <v>1285</v>
      </c>
      <c r="C126" s="196">
        <v>1</v>
      </c>
      <c r="D126" s="197">
        <v>1000</v>
      </c>
      <c r="E126" s="228" t="s">
        <v>287</v>
      </c>
      <c r="F126" s="198" t="s">
        <v>1286</v>
      </c>
      <c r="G126" s="197">
        <v>2</v>
      </c>
      <c r="H126" s="162" t="s">
        <v>288</v>
      </c>
      <c r="I126" s="200" t="s">
        <v>1284</v>
      </c>
      <c r="J126" s="200" t="s">
        <v>2777</v>
      </c>
      <c r="K126" s="200" t="s">
        <v>1287</v>
      </c>
      <c r="L126" s="206" t="s">
        <v>1288</v>
      </c>
      <c r="M126" s="206" t="s">
        <v>1289</v>
      </c>
      <c r="N126" s="240" t="s">
        <v>927</v>
      </c>
      <c r="O126" s="202"/>
      <c r="P126" s="202"/>
      <c r="Q126" s="203"/>
      <c r="R126" s="241"/>
    </row>
    <row r="127" spans="1:18">
      <c r="A127" s="174" t="s">
        <v>1290</v>
      </c>
      <c r="B127" s="555" t="s">
        <v>1285</v>
      </c>
      <c r="C127" s="196">
        <v>2</v>
      </c>
      <c r="D127" s="197">
        <v>1000</v>
      </c>
      <c r="E127" s="228" t="s">
        <v>287</v>
      </c>
      <c r="F127" s="198" t="s">
        <v>1291</v>
      </c>
      <c r="G127" s="197">
        <v>2</v>
      </c>
      <c r="H127" s="162" t="s">
        <v>288</v>
      </c>
      <c r="I127" s="200" t="s">
        <v>1290</v>
      </c>
      <c r="J127" s="200" t="s">
        <v>2778</v>
      </c>
      <c r="K127" s="200" t="s">
        <v>1292</v>
      </c>
      <c r="L127" s="206" t="s">
        <v>1293</v>
      </c>
      <c r="M127" s="206" t="s">
        <v>1294</v>
      </c>
      <c r="N127" s="240" t="s">
        <v>927</v>
      </c>
      <c r="O127" s="202"/>
      <c r="P127" s="202"/>
      <c r="Q127" s="203"/>
      <c r="R127" s="241"/>
    </row>
    <row r="128" spans="1:18">
      <c r="A128" s="174"/>
      <c r="B128" s="555"/>
      <c r="C128" s="196"/>
      <c r="D128" s="197"/>
      <c r="E128" s="228"/>
      <c r="F128" s="198" t="s">
        <v>271</v>
      </c>
      <c r="G128" s="197"/>
      <c r="H128" s="162"/>
      <c r="I128" s="200"/>
      <c r="J128" s="200"/>
      <c r="K128" s="200"/>
      <c r="L128" s="206"/>
      <c r="M128" s="206"/>
      <c r="N128" s="240" t="s">
        <v>271</v>
      </c>
      <c r="O128" s="202"/>
      <c r="P128" s="202"/>
      <c r="Q128" s="203"/>
      <c r="R128" s="241"/>
    </row>
    <row r="129" spans="1:18" s="448" customFormat="1">
      <c r="A129" s="183" t="s">
        <v>1295</v>
      </c>
      <c r="B129" s="184"/>
      <c r="C129" s="184"/>
      <c r="D129" s="185"/>
      <c r="E129" s="186"/>
      <c r="F129" s="186" t="s">
        <v>271</v>
      </c>
      <c r="G129" s="185"/>
      <c r="H129" s="185"/>
      <c r="I129" s="185"/>
      <c r="J129" s="185"/>
      <c r="K129" s="183"/>
      <c r="L129" s="183"/>
      <c r="M129" s="187"/>
      <c r="N129" s="188"/>
      <c r="O129" s="188"/>
      <c r="P129" s="188"/>
      <c r="Q129" s="189"/>
      <c r="R129" s="185"/>
    </row>
    <row r="130" spans="1:18" s="448" customFormat="1">
      <c r="A130" s="190" t="s">
        <v>1296</v>
      </c>
      <c r="B130" s="191"/>
      <c r="C130" s="191"/>
      <c r="D130" s="173"/>
      <c r="E130" s="192"/>
      <c r="F130" s="192" t="s">
        <v>271</v>
      </c>
      <c r="G130" s="173"/>
      <c r="H130" s="173"/>
      <c r="I130" s="173"/>
      <c r="J130" s="173"/>
      <c r="K130" s="190"/>
      <c r="L130" s="190"/>
      <c r="M130" s="193"/>
      <c r="N130" s="194"/>
      <c r="O130" s="194"/>
      <c r="P130" s="194"/>
      <c r="Q130" s="195"/>
      <c r="R130" s="173"/>
    </row>
    <row r="131" spans="1:18">
      <c r="A131" s="174" t="s">
        <v>1297</v>
      </c>
      <c r="B131" s="555" t="s">
        <v>1298</v>
      </c>
      <c r="C131" s="196">
        <v>1</v>
      </c>
      <c r="D131" s="197">
        <v>1000</v>
      </c>
      <c r="E131" s="228" t="s">
        <v>287</v>
      </c>
      <c r="F131" s="198" t="s">
        <v>1299</v>
      </c>
      <c r="G131" s="197">
        <v>2</v>
      </c>
      <c r="H131" s="162" t="s">
        <v>288</v>
      </c>
      <c r="I131" s="200" t="s">
        <v>1297</v>
      </c>
      <c r="J131" s="200" t="s">
        <v>2779</v>
      </c>
      <c r="K131" s="200" t="s">
        <v>1300</v>
      </c>
      <c r="L131" s="206" t="s">
        <v>1301</v>
      </c>
      <c r="M131" s="206" t="s">
        <v>1302</v>
      </c>
      <c r="N131" s="240" t="s">
        <v>927</v>
      </c>
      <c r="O131" s="202"/>
      <c r="P131" s="202"/>
      <c r="Q131" s="203"/>
      <c r="R131" s="241"/>
    </row>
    <row r="132" spans="1:18">
      <c r="A132" s="174"/>
      <c r="B132" s="555"/>
      <c r="C132" s="196"/>
      <c r="D132" s="197"/>
      <c r="E132" s="228"/>
      <c r="F132" s="198" t="s">
        <v>271</v>
      </c>
      <c r="G132" s="197"/>
      <c r="H132" s="162"/>
      <c r="I132" s="200"/>
      <c r="J132" s="200"/>
      <c r="K132" s="200"/>
      <c r="L132" s="206"/>
      <c r="M132" s="206"/>
      <c r="N132" s="240" t="s">
        <v>271</v>
      </c>
      <c r="O132" s="202"/>
      <c r="P132" s="202"/>
      <c r="Q132" s="203"/>
      <c r="R132" s="241"/>
    </row>
    <row r="133" spans="1:18" s="448" customFormat="1">
      <c r="A133" s="190" t="s">
        <v>1303</v>
      </c>
      <c r="B133" s="191"/>
      <c r="C133" s="191"/>
      <c r="D133" s="173"/>
      <c r="E133" s="192"/>
      <c r="F133" s="192" t="s">
        <v>271</v>
      </c>
      <c r="G133" s="173"/>
      <c r="H133" s="173"/>
      <c r="I133" s="173"/>
      <c r="J133" s="173"/>
      <c r="K133" s="190"/>
      <c r="L133" s="190"/>
      <c r="M133" s="193"/>
      <c r="N133" s="194"/>
      <c r="O133" s="194"/>
      <c r="P133" s="194"/>
      <c r="Q133" s="195"/>
      <c r="R133" s="173"/>
    </row>
    <row r="134" spans="1:18" ht="31.5">
      <c r="A134" s="174" t="s">
        <v>1304</v>
      </c>
      <c r="B134" s="555" t="s">
        <v>1305</v>
      </c>
      <c r="C134" s="196">
        <v>1</v>
      </c>
      <c r="D134" s="197">
        <v>1000</v>
      </c>
      <c r="E134" s="228" t="s">
        <v>287</v>
      </c>
      <c r="F134" s="198" t="s">
        <v>1306</v>
      </c>
      <c r="G134" s="197">
        <v>2</v>
      </c>
      <c r="H134" s="162" t="s">
        <v>288</v>
      </c>
      <c r="I134" s="200" t="s">
        <v>1304</v>
      </c>
      <c r="J134" s="200" t="s">
        <v>2780</v>
      </c>
      <c r="K134" s="200" t="s">
        <v>1307</v>
      </c>
      <c r="L134" s="206" t="s">
        <v>1308</v>
      </c>
      <c r="M134" s="206" t="s">
        <v>1309</v>
      </c>
      <c r="N134" s="240" t="s">
        <v>927</v>
      </c>
      <c r="O134" s="202"/>
      <c r="P134" s="202"/>
      <c r="Q134" s="203"/>
      <c r="R134" s="241"/>
    </row>
    <row r="135" spans="1:18">
      <c r="A135" s="174"/>
      <c r="B135" s="555"/>
      <c r="C135" s="196"/>
      <c r="D135" s="197"/>
      <c r="E135" s="228"/>
      <c r="F135" s="198" t="s">
        <v>271</v>
      </c>
      <c r="G135" s="197"/>
      <c r="H135" s="162"/>
      <c r="I135" s="200"/>
      <c r="J135" s="200"/>
      <c r="K135" s="200"/>
      <c r="L135" s="206"/>
      <c r="M135" s="206"/>
      <c r="N135" s="240" t="s">
        <v>271</v>
      </c>
      <c r="O135" s="202"/>
      <c r="P135" s="202"/>
      <c r="Q135" s="203"/>
      <c r="R135" s="241"/>
    </row>
    <row r="136" spans="1:18" s="448" customFormat="1">
      <c r="A136" s="190" t="s">
        <v>1310</v>
      </c>
      <c r="B136" s="191"/>
      <c r="C136" s="191"/>
      <c r="D136" s="173"/>
      <c r="E136" s="192"/>
      <c r="F136" s="192" t="s">
        <v>271</v>
      </c>
      <c r="G136" s="173"/>
      <c r="H136" s="173"/>
      <c r="I136" s="173"/>
      <c r="J136" s="173"/>
      <c r="K136" s="190"/>
      <c r="L136" s="190"/>
      <c r="M136" s="193"/>
      <c r="N136" s="194"/>
      <c r="O136" s="194"/>
      <c r="P136" s="194"/>
      <c r="Q136" s="195"/>
      <c r="R136" s="173"/>
    </row>
    <row r="137" spans="1:18" ht="31.5">
      <c r="A137" s="174" t="s">
        <v>1311</v>
      </c>
      <c r="B137" s="555" t="s">
        <v>1312</v>
      </c>
      <c r="C137" s="196">
        <v>1</v>
      </c>
      <c r="D137" s="197">
        <v>1000</v>
      </c>
      <c r="E137" s="228" t="s">
        <v>287</v>
      </c>
      <c r="F137" s="198" t="s">
        <v>1313</v>
      </c>
      <c r="G137" s="197">
        <v>2</v>
      </c>
      <c r="H137" s="162" t="s">
        <v>288</v>
      </c>
      <c r="I137" s="200" t="s">
        <v>1311</v>
      </c>
      <c r="J137" s="200" t="s">
        <v>2781</v>
      </c>
      <c r="K137" s="200" t="s">
        <v>1314</v>
      </c>
      <c r="L137" s="206" t="s">
        <v>1315</v>
      </c>
      <c r="M137" s="206" t="s">
        <v>1316</v>
      </c>
      <c r="N137" s="240" t="s">
        <v>927</v>
      </c>
      <c r="O137" s="202"/>
      <c r="P137" s="202"/>
      <c r="Q137" s="203"/>
      <c r="R137" s="241"/>
    </row>
    <row r="138" spans="1:18" ht="31.5">
      <c r="A138" s="174" t="s">
        <v>1317</v>
      </c>
      <c r="B138" s="555" t="s">
        <v>1312</v>
      </c>
      <c r="C138" s="196">
        <v>2</v>
      </c>
      <c r="D138" s="197">
        <v>1000</v>
      </c>
      <c r="E138" s="228" t="s">
        <v>287</v>
      </c>
      <c r="F138" s="198" t="s">
        <v>1318</v>
      </c>
      <c r="G138" s="197">
        <v>2</v>
      </c>
      <c r="H138" s="162" t="s">
        <v>288</v>
      </c>
      <c r="I138" s="200" t="s">
        <v>1317</v>
      </c>
      <c r="J138" s="200" t="s">
        <v>2782</v>
      </c>
      <c r="K138" s="200" t="s">
        <v>1319</v>
      </c>
      <c r="L138" s="206" t="s">
        <v>1320</v>
      </c>
      <c r="M138" s="206" t="s">
        <v>1321</v>
      </c>
      <c r="N138" s="240" t="s">
        <v>927</v>
      </c>
      <c r="O138" s="202"/>
      <c r="P138" s="202"/>
      <c r="Q138" s="203"/>
      <c r="R138" s="241"/>
    </row>
    <row r="139" spans="1:18">
      <c r="A139" s="174"/>
      <c r="B139" s="555"/>
      <c r="C139" s="196"/>
      <c r="D139" s="197"/>
      <c r="E139" s="228"/>
      <c r="F139" s="198" t="s">
        <v>271</v>
      </c>
      <c r="G139" s="197"/>
      <c r="H139" s="162"/>
      <c r="I139" s="200"/>
      <c r="J139" s="200"/>
      <c r="K139" s="200"/>
      <c r="L139" s="206"/>
      <c r="M139" s="206"/>
      <c r="N139" s="240" t="s">
        <v>271</v>
      </c>
      <c r="O139" s="202"/>
      <c r="P139" s="202"/>
      <c r="Q139" s="203"/>
      <c r="R139" s="241"/>
    </row>
    <row r="140" spans="1:18" s="448" customFormat="1">
      <c r="A140" s="190" t="s">
        <v>1322</v>
      </c>
      <c r="B140" s="191"/>
      <c r="C140" s="191"/>
      <c r="D140" s="173"/>
      <c r="E140" s="192"/>
      <c r="F140" s="192" t="s">
        <v>271</v>
      </c>
      <c r="G140" s="173"/>
      <c r="H140" s="173"/>
      <c r="I140" s="173"/>
      <c r="J140" s="173"/>
      <c r="K140" s="190"/>
      <c r="L140" s="190"/>
      <c r="M140" s="193"/>
      <c r="N140" s="194"/>
      <c r="O140" s="194"/>
      <c r="P140" s="194"/>
      <c r="Q140" s="195"/>
      <c r="R140" s="173"/>
    </row>
    <row r="141" spans="1:18">
      <c r="A141" s="174" t="s">
        <v>1323</v>
      </c>
      <c r="B141" s="555" t="s">
        <v>1324</v>
      </c>
      <c r="C141" s="196">
        <v>1</v>
      </c>
      <c r="D141" s="197">
        <v>1000</v>
      </c>
      <c r="E141" s="228" t="s">
        <v>287</v>
      </c>
      <c r="F141" s="198" t="s">
        <v>1325</v>
      </c>
      <c r="G141" s="197">
        <v>2</v>
      </c>
      <c r="H141" s="162" t="s">
        <v>288</v>
      </c>
      <c r="I141" s="200" t="s">
        <v>1323</v>
      </c>
      <c r="J141" s="200" t="s">
        <v>2783</v>
      </c>
      <c r="K141" s="200" t="s">
        <v>1326</v>
      </c>
      <c r="L141" s="206" t="s">
        <v>1327</v>
      </c>
      <c r="M141" s="206" t="s">
        <v>1328</v>
      </c>
      <c r="N141" s="240" t="s">
        <v>927</v>
      </c>
      <c r="O141" s="202"/>
      <c r="P141" s="202"/>
      <c r="Q141" s="203"/>
      <c r="R141" s="241"/>
    </row>
    <row r="142" spans="1:18">
      <c r="A142" s="174"/>
      <c r="B142" s="555"/>
      <c r="C142" s="196"/>
      <c r="D142" s="197"/>
      <c r="E142" s="228"/>
      <c r="F142" s="198" t="s">
        <v>271</v>
      </c>
      <c r="G142" s="197"/>
      <c r="H142" s="162"/>
      <c r="I142" s="200"/>
      <c r="J142" s="200"/>
      <c r="K142" s="200"/>
      <c r="L142" s="206"/>
      <c r="M142" s="206"/>
      <c r="N142" s="240" t="s">
        <v>271</v>
      </c>
      <c r="O142" s="202"/>
      <c r="P142" s="202"/>
      <c r="Q142" s="203"/>
      <c r="R142" s="241"/>
    </row>
    <row r="143" spans="1:18" s="448" customFormat="1">
      <c r="A143" s="190" t="s">
        <v>1329</v>
      </c>
      <c r="B143" s="191"/>
      <c r="C143" s="191"/>
      <c r="D143" s="173"/>
      <c r="E143" s="192"/>
      <c r="F143" s="192" t="s">
        <v>271</v>
      </c>
      <c r="G143" s="173"/>
      <c r="H143" s="173"/>
      <c r="I143" s="173"/>
      <c r="J143" s="173"/>
      <c r="K143" s="190"/>
      <c r="L143" s="190"/>
      <c r="M143" s="193"/>
      <c r="N143" s="194"/>
      <c r="O143" s="194"/>
      <c r="P143" s="194"/>
      <c r="Q143" s="195"/>
      <c r="R143" s="173"/>
    </row>
    <row r="144" spans="1:18" ht="31.5">
      <c r="A144" s="174" t="s">
        <v>1330</v>
      </c>
      <c r="B144" s="555" t="s">
        <v>1331</v>
      </c>
      <c r="C144" s="196">
        <v>1</v>
      </c>
      <c r="D144" s="197">
        <v>1000</v>
      </c>
      <c r="E144" s="228" t="s">
        <v>287</v>
      </c>
      <c r="F144" s="198" t="s">
        <v>1332</v>
      </c>
      <c r="G144" s="197">
        <v>2</v>
      </c>
      <c r="H144" s="162" t="s">
        <v>288</v>
      </c>
      <c r="I144" s="200" t="s">
        <v>1330</v>
      </c>
      <c r="J144" s="200" t="s">
        <v>2784</v>
      </c>
      <c r="K144" s="200" t="s">
        <v>1333</v>
      </c>
      <c r="L144" s="206" t="s">
        <v>1334</v>
      </c>
      <c r="M144" s="206" t="s">
        <v>1335</v>
      </c>
      <c r="N144" s="240" t="s">
        <v>927</v>
      </c>
      <c r="O144" s="202"/>
      <c r="P144" s="202"/>
      <c r="Q144" s="203"/>
      <c r="R144" s="241"/>
    </row>
    <row r="145" spans="1:18">
      <c r="A145" s="174"/>
      <c r="B145" s="555"/>
      <c r="C145" s="196"/>
      <c r="D145" s="197"/>
      <c r="E145" s="228"/>
      <c r="F145" s="198" t="s">
        <v>271</v>
      </c>
      <c r="G145" s="197"/>
      <c r="H145" s="162"/>
      <c r="I145" s="200"/>
      <c r="J145" s="200"/>
      <c r="K145" s="200"/>
      <c r="L145" s="206"/>
      <c r="M145" s="206"/>
      <c r="N145" s="240" t="s">
        <v>271</v>
      </c>
      <c r="O145" s="202"/>
      <c r="P145" s="202"/>
      <c r="Q145" s="203"/>
      <c r="R145" s="241"/>
    </row>
    <row r="146" spans="1:18" s="448" customFormat="1">
      <c r="A146" s="190" t="s">
        <v>1336</v>
      </c>
      <c r="B146" s="191"/>
      <c r="C146" s="191"/>
      <c r="D146" s="173"/>
      <c r="E146" s="192"/>
      <c r="F146" s="192" t="s">
        <v>271</v>
      </c>
      <c r="G146" s="173"/>
      <c r="H146" s="173"/>
      <c r="I146" s="173"/>
      <c r="J146" s="173"/>
      <c r="K146" s="190"/>
      <c r="L146" s="190"/>
      <c r="M146" s="193"/>
      <c r="N146" s="194"/>
      <c r="O146" s="194"/>
      <c r="P146" s="194"/>
      <c r="Q146" s="195"/>
      <c r="R146" s="173"/>
    </row>
    <row r="147" spans="1:18" ht="31.5">
      <c r="A147" s="174" t="s">
        <v>1337</v>
      </c>
      <c r="B147" s="555" t="s">
        <v>1338</v>
      </c>
      <c r="C147" s="196">
        <v>1</v>
      </c>
      <c r="D147" s="197">
        <v>1000</v>
      </c>
      <c r="E147" s="228" t="s">
        <v>287</v>
      </c>
      <c r="F147" s="198" t="s">
        <v>1339</v>
      </c>
      <c r="G147" s="197">
        <v>2</v>
      </c>
      <c r="H147" s="162" t="s">
        <v>288</v>
      </c>
      <c r="I147" s="200" t="s">
        <v>1337</v>
      </c>
      <c r="J147" s="200" t="s">
        <v>2785</v>
      </c>
      <c r="K147" s="200" t="s">
        <v>1340</v>
      </c>
      <c r="L147" s="206" t="s">
        <v>1341</v>
      </c>
      <c r="M147" s="206" t="s">
        <v>1342</v>
      </c>
      <c r="N147" s="240" t="s">
        <v>927</v>
      </c>
      <c r="O147" s="202"/>
      <c r="P147" s="202"/>
      <c r="Q147" s="203"/>
      <c r="R147" s="241"/>
    </row>
    <row r="148" spans="1:18">
      <c r="A148" s="174"/>
      <c r="B148" s="555"/>
      <c r="C148" s="196"/>
      <c r="D148" s="197"/>
      <c r="E148" s="228"/>
      <c r="F148" s="198" t="s">
        <v>271</v>
      </c>
      <c r="G148" s="197"/>
      <c r="H148" s="162"/>
      <c r="I148" s="200"/>
      <c r="J148" s="200"/>
      <c r="K148" s="200"/>
      <c r="L148" s="206"/>
      <c r="M148" s="206"/>
      <c r="N148" s="240" t="s">
        <v>271</v>
      </c>
      <c r="O148" s="202"/>
      <c r="P148" s="202"/>
      <c r="Q148" s="203"/>
      <c r="R148" s="241"/>
    </row>
    <row r="149" spans="1:18" s="448" customFormat="1">
      <c r="A149" s="190" t="s">
        <v>1343</v>
      </c>
      <c r="B149" s="191"/>
      <c r="C149" s="191"/>
      <c r="D149" s="173"/>
      <c r="E149" s="192"/>
      <c r="F149" s="192" t="s">
        <v>271</v>
      </c>
      <c r="G149" s="173"/>
      <c r="H149" s="173"/>
      <c r="I149" s="173"/>
      <c r="J149" s="173"/>
      <c r="K149" s="190"/>
      <c r="L149" s="190"/>
      <c r="M149" s="193"/>
      <c r="N149" s="194"/>
      <c r="O149" s="194"/>
      <c r="P149" s="194"/>
      <c r="Q149" s="195"/>
      <c r="R149" s="173"/>
    </row>
    <row r="150" spans="1:18" ht="31.5">
      <c r="A150" s="174" t="s">
        <v>1344</v>
      </c>
      <c r="B150" s="555" t="s">
        <v>1345</v>
      </c>
      <c r="C150" s="196">
        <v>1</v>
      </c>
      <c r="D150" s="197">
        <v>1000</v>
      </c>
      <c r="E150" s="228" t="s">
        <v>287</v>
      </c>
      <c r="F150" s="198" t="s">
        <v>1346</v>
      </c>
      <c r="G150" s="197">
        <v>2</v>
      </c>
      <c r="H150" s="162" t="s">
        <v>288</v>
      </c>
      <c r="I150" s="200" t="s">
        <v>1344</v>
      </c>
      <c r="J150" s="200" t="s">
        <v>2786</v>
      </c>
      <c r="K150" s="200" t="s">
        <v>1347</v>
      </c>
      <c r="L150" s="206" t="s">
        <v>1348</v>
      </c>
      <c r="M150" s="206" t="s">
        <v>1349</v>
      </c>
      <c r="N150" s="240" t="s">
        <v>927</v>
      </c>
      <c r="O150" s="202"/>
      <c r="P150" s="202"/>
      <c r="Q150" s="203"/>
      <c r="R150" s="241"/>
    </row>
    <row r="151" spans="1:18" ht="31.5">
      <c r="A151" s="174" t="s">
        <v>1350</v>
      </c>
      <c r="B151" s="555" t="s">
        <v>1345</v>
      </c>
      <c r="C151" s="196">
        <v>2</v>
      </c>
      <c r="D151" s="197">
        <v>1000</v>
      </c>
      <c r="E151" s="228" t="s">
        <v>287</v>
      </c>
      <c r="F151" s="198" t="s">
        <v>1351</v>
      </c>
      <c r="G151" s="197">
        <v>2</v>
      </c>
      <c r="H151" s="162" t="s">
        <v>288</v>
      </c>
      <c r="I151" s="200" t="s">
        <v>1350</v>
      </c>
      <c r="J151" s="200" t="s">
        <v>2787</v>
      </c>
      <c r="K151" s="200" t="s">
        <v>1352</v>
      </c>
      <c r="L151" s="206" t="s">
        <v>1353</v>
      </c>
      <c r="M151" s="206" t="s">
        <v>1354</v>
      </c>
      <c r="N151" s="240" t="s">
        <v>927</v>
      </c>
      <c r="O151" s="202"/>
      <c r="P151" s="202"/>
      <c r="Q151" s="203"/>
      <c r="R151" s="241"/>
    </row>
    <row r="152" spans="1:18">
      <c r="A152" s="174" t="s">
        <v>271</v>
      </c>
      <c r="B152" s="555"/>
      <c r="C152" s="196"/>
      <c r="D152" s="197"/>
      <c r="E152" s="228"/>
      <c r="F152" s="198" t="s">
        <v>271</v>
      </c>
      <c r="G152" s="197"/>
      <c r="H152" s="162"/>
      <c r="I152" s="200"/>
      <c r="J152" s="200"/>
      <c r="K152" s="200" t="s">
        <v>271</v>
      </c>
      <c r="L152" s="206"/>
      <c r="M152" s="206"/>
      <c r="N152" s="240" t="s">
        <v>271</v>
      </c>
      <c r="O152" s="202"/>
      <c r="P152" s="202"/>
      <c r="Q152" s="203"/>
      <c r="R152" s="241"/>
    </row>
    <row r="153" spans="1:18" s="448" customFormat="1">
      <c r="A153" s="183" t="s">
        <v>1355</v>
      </c>
      <c r="B153" s="184"/>
      <c r="C153" s="184"/>
      <c r="D153" s="185"/>
      <c r="E153" s="186"/>
      <c r="F153" s="186" t="s">
        <v>271</v>
      </c>
      <c r="G153" s="185"/>
      <c r="H153" s="185"/>
      <c r="I153" s="185"/>
      <c r="J153" s="185"/>
      <c r="K153" s="183"/>
      <c r="L153" s="183"/>
      <c r="M153" s="187"/>
      <c r="N153" s="188"/>
      <c r="O153" s="188"/>
      <c r="P153" s="188"/>
      <c r="Q153" s="189"/>
      <c r="R153" s="185"/>
    </row>
    <row r="154" spans="1:18" ht="31.5">
      <c r="A154" s="174" t="s">
        <v>1356</v>
      </c>
      <c r="B154" s="555" t="s">
        <v>1357</v>
      </c>
      <c r="C154" s="210"/>
      <c r="D154" s="211">
        <v>1000</v>
      </c>
      <c r="E154" s="228" t="s">
        <v>287</v>
      </c>
      <c r="F154" s="559"/>
      <c r="G154" s="211">
        <v>2</v>
      </c>
      <c r="H154" s="162" t="s">
        <v>288</v>
      </c>
      <c r="I154" s="200" t="s">
        <v>1358</v>
      </c>
      <c r="J154" s="200" t="s">
        <v>1359</v>
      </c>
      <c r="K154" s="212" t="s">
        <v>1360</v>
      </c>
      <c r="L154" s="202"/>
      <c r="M154" s="202"/>
      <c r="N154" s="202"/>
      <c r="O154" s="202"/>
      <c r="P154" s="202"/>
      <c r="Q154" s="203"/>
      <c r="R154" s="241"/>
    </row>
    <row r="155" spans="1:18" ht="31.5">
      <c r="A155" s="174" t="s">
        <v>1356</v>
      </c>
      <c r="B155" s="555" t="s">
        <v>1357</v>
      </c>
      <c r="C155" s="210"/>
      <c r="D155" s="211">
        <v>2000</v>
      </c>
      <c r="E155" s="228" t="s">
        <v>287</v>
      </c>
      <c r="F155" s="559"/>
      <c r="G155" s="211">
        <v>2</v>
      </c>
      <c r="H155" s="162" t="s">
        <v>288</v>
      </c>
      <c r="I155" s="200" t="s">
        <v>1361</v>
      </c>
      <c r="J155" s="200" t="s">
        <v>1362</v>
      </c>
      <c r="K155" s="212" t="s">
        <v>1363</v>
      </c>
      <c r="L155" s="202"/>
      <c r="M155" s="202"/>
      <c r="N155" s="202"/>
      <c r="O155" s="202"/>
      <c r="P155" s="202"/>
      <c r="Q155" s="203"/>
      <c r="R155" s="241"/>
    </row>
    <row r="156" spans="1:18" ht="31.5">
      <c r="A156" s="174" t="s">
        <v>1356</v>
      </c>
      <c r="B156" s="555" t="s">
        <v>1357</v>
      </c>
      <c r="C156" s="213"/>
      <c r="D156" s="211">
        <v>3000</v>
      </c>
      <c r="E156" s="228" t="s">
        <v>287</v>
      </c>
      <c r="F156" s="559"/>
      <c r="G156" s="211">
        <v>2</v>
      </c>
      <c r="H156" s="162" t="s">
        <v>288</v>
      </c>
      <c r="I156" s="200" t="s">
        <v>1364</v>
      </c>
      <c r="J156" s="200" t="s">
        <v>1365</v>
      </c>
      <c r="K156" s="212" t="s">
        <v>1366</v>
      </c>
      <c r="L156" s="202"/>
      <c r="M156" s="202"/>
      <c r="N156" s="202"/>
      <c r="O156" s="202"/>
      <c r="P156" s="202"/>
      <c r="Q156" s="203"/>
      <c r="R156" s="241"/>
    </row>
  </sheetData>
  <autoFilter ref="A3:R3" xr:uid="{00000000-0001-0000-0000-000000000000}"/>
  <mergeCells count="17">
    <mergeCell ref="O2:O3"/>
    <mergeCell ref="P2:P3"/>
    <mergeCell ref="Q2:Q3"/>
    <mergeCell ref="R2:R3"/>
    <mergeCell ref="H2:H3"/>
    <mergeCell ref="I2:I3"/>
    <mergeCell ref="J2:J3"/>
    <mergeCell ref="K2:K3"/>
    <mergeCell ref="L2:M2"/>
    <mergeCell ref="N2:N3"/>
    <mergeCell ref="A2:A3"/>
    <mergeCell ref="G2:G3"/>
    <mergeCell ref="B2:B3"/>
    <mergeCell ref="C2:C3"/>
    <mergeCell ref="D2:D3"/>
    <mergeCell ref="E2:E3"/>
    <mergeCell ref="F2:F3"/>
  </mergeCells>
  <phoneticPr fontId="3"/>
  <conditionalFormatting sqref="E7:E13">
    <cfRule type="expression" dxfId="371" priority="127">
      <formula>#REF!="×"</formula>
    </cfRule>
    <cfRule type="expression" dxfId="370" priority="128">
      <formula>#REF!="×"</formula>
    </cfRule>
  </conditionalFormatting>
  <conditionalFormatting sqref="E15:E17">
    <cfRule type="expression" dxfId="369" priority="125">
      <formula>#REF!="×"</formula>
    </cfRule>
    <cfRule type="expression" dxfId="368" priority="126">
      <formula>#REF!="×"</formula>
    </cfRule>
  </conditionalFormatting>
  <conditionalFormatting sqref="E19:E22">
    <cfRule type="expression" dxfId="367" priority="123">
      <formula>#REF!="×"</formula>
    </cfRule>
    <cfRule type="expression" dxfId="366" priority="124">
      <formula>#REF!="×"</formula>
    </cfRule>
  </conditionalFormatting>
  <conditionalFormatting sqref="E24">
    <cfRule type="expression" dxfId="365" priority="121">
      <formula>#REF!="×"</formula>
    </cfRule>
    <cfRule type="expression" dxfId="364" priority="122">
      <formula>#REF!="×"</formula>
    </cfRule>
  </conditionalFormatting>
  <conditionalFormatting sqref="E27:E32">
    <cfRule type="expression" dxfId="363" priority="119">
      <formula>#REF!="×"</formula>
    </cfRule>
    <cfRule type="expression" dxfId="362" priority="120">
      <formula>#REF!="×"</formula>
    </cfRule>
  </conditionalFormatting>
  <conditionalFormatting sqref="E34:E43">
    <cfRule type="expression" dxfId="361" priority="113">
      <formula>#REF!="×"</formula>
    </cfRule>
    <cfRule type="expression" dxfId="360" priority="114">
      <formula>#REF!="×"</formula>
    </cfRule>
  </conditionalFormatting>
  <conditionalFormatting sqref="E45:E51">
    <cfRule type="expression" dxfId="359" priority="109">
      <formula>#REF!="×"</formula>
    </cfRule>
    <cfRule type="expression" dxfId="358" priority="110">
      <formula>#REF!="×"</formula>
    </cfRule>
  </conditionalFormatting>
  <conditionalFormatting sqref="E53:E62">
    <cfRule type="expression" dxfId="357" priority="107">
      <formula>#REF!="×"</formula>
    </cfRule>
    <cfRule type="expression" dxfId="356" priority="108">
      <formula>#REF!="×"</formula>
    </cfRule>
  </conditionalFormatting>
  <conditionalFormatting sqref="E64:E68">
    <cfRule type="expression" dxfId="355" priority="101">
      <formula>#REF!="×"</formula>
    </cfRule>
    <cfRule type="expression" dxfId="354" priority="102">
      <formula>#REF!="×"</formula>
    </cfRule>
  </conditionalFormatting>
  <conditionalFormatting sqref="E70:E71">
    <cfRule type="expression" dxfId="353" priority="103">
      <formula>#REF!="×"</formula>
    </cfRule>
    <cfRule type="expression" dxfId="352" priority="104">
      <formula>#REF!="×"</formula>
    </cfRule>
  </conditionalFormatting>
  <conditionalFormatting sqref="E73">
    <cfRule type="expression" dxfId="351" priority="99">
      <formula>#REF!="×"</formula>
    </cfRule>
    <cfRule type="expression" dxfId="350" priority="100">
      <formula>#REF!="×"</formula>
    </cfRule>
  </conditionalFormatting>
  <conditionalFormatting sqref="E76:E78">
    <cfRule type="expression" dxfId="349" priority="97">
      <formula>#REF!="×"</formula>
    </cfRule>
    <cfRule type="expression" dxfId="348" priority="98">
      <formula>#REF!="×"</formula>
    </cfRule>
  </conditionalFormatting>
  <conditionalFormatting sqref="E80:E92">
    <cfRule type="expression" dxfId="347" priority="95">
      <formula>#REF!="×"</formula>
    </cfRule>
    <cfRule type="expression" dxfId="346" priority="96">
      <formula>#REF!="×"</formula>
    </cfRule>
  </conditionalFormatting>
  <conditionalFormatting sqref="E95:E97">
    <cfRule type="expression" dxfId="345" priority="93">
      <formula>#REF!="×"</formula>
    </cfRule>
    <cfRule type="expression" dxfId="344" priority="94">
      <formula>#REF!="×"</formula>
    </cfRule>
  </conditionalFormatting>
  <conditionalFormatting sqref="E99:E100">
    <cfRule type="expression" dxfId="343" priority="91">
      <formula>#REF!="×"</formula>
    </cfRule>
    <cfRule type="expression" dxfId="342" priority="92">
      <formula>#REF!="×"</formula>
    </cfRule>
  </conditionalFormatting>
  <conditionalFormatting sqref="E103:E105">
    <cfRule type="expression" dxfId="341" priority="89">
      <formula>#REF!="×"</formula>
    </cfRule>
    <cfRule type="expression" dxfId="340" priority="90">
      <formula>#REF!="×"</formula>
    </cfRule>
  </conditionalFormatting>
  <conditionalFormatting sqref="E107 E109">
    <cfRule type="expression" dxfId="339" priority="83">
      <formula>#REF!="×"</formula>
    </cfRule>
    <cfRule type="expression" dxfId="338" priority="84">
      <formula>#REF!="×"</formula>
    </cfRule>
  </conditionalFormatting>
  <conditionalFormatting sqref="E112:E114">
    <cfRule type="expression" dxfId="337" priority="87">
      <formula>#REF!="×"</formula>
    </cfRule>
    <cfRule type="expression" dxfId="336" priority="88">
      <formula>#REF!="×"</formula>
    </cfRule>
  </conditionalFormatting>
  <conditionalFormatting sqref="E116:E118">
    <cfRule type="expression" dxfId="335" priority="85">
      <formula>#REF!="×"</formula>
    </cfRule>
    <cfRule type="expression" dxfId="334" priority="86">
      <formula>#REF!="×"</formula>
    </cfRule>
  </conditionalFormatting>
  <conditionalFormatting sqref="E120:E121">
    <cfRule type="expression" dxfId="333" priority="81">
      <formula>#REF!="×"</formula>
    </cfRule>
    <cfRule type="expression" dxfId="332" priority="82">
      <formula>#REF!="×"</formula>
    </cfRule>
  </conditionalFormatting>
  <conditionalFormatting sqref="E123:E124">
    <cfRule type="expression" dxfId="331" priority="79">
      <formula>#REF!="×"</formula>
    </cfRule>
    <cfRule type="expression" dxfId="330" priority="80">
      <formula>#REF!="×"</formula>
    </cfRule>
  </conditionalFormatting>
  <conditionalFormatting sqref="E126:E128">
    <cfRule type="expression" dxfId="329" priority="77">
      <formula>#REF!="×"</formula>
    </cfRule>
    <cfRule type="expression" dxfId="328" priority="78">
      <formula>#REF!="×"</formula>
    </cfRule>
  </conditionalFormatting>
  <conditionalFormatting sqref="E131:E132">
    <cfRule type="expression" dxfId="327" priority="75">
      <formula>#REF!="×"</formula>
    </cfRule>
    <cfRule type="expression" dxfId="326" priority="76">
      <formula>#REF!="×"</formula>
    </cfRule>
  </conditionalFormatting>
  <conditionalFormatting sqref="E134:E135">
    <cfRule type="expression" dxfId="325" priority="73">
      <formula>#REF!="×"</formula>
    </cfRule>
    <cfRule type="expression" dxfId="324" priority="74">
      <formula>#REF!="×"</formula>
    </cfRule>
  </conditionalFormatting>
  <conditionalFormatting sqref="E137:E139">
    <cfRule type="expression" dxfId="323" priority="71">
      <formula>#REF!="×"</formula>
    </cfRule>
    <cfRule type="expression" dxfId="322" priority="72">
      <formula>#REF!="×"</formula>
    </cfRule>
  </conditionalFormatting>
  <conditionalFormatting sqref="E141:E142">
    <cfRule type="expression" dxfId="321" priority="69">
      <formula>#REF!="×"</formula>
    </cfRule>
    <cfRule type="expression" dxfId="320" priority="70">
      <formula>#REF!="×"</formula>
    </cfRule>
  </conditionalFormatting>
  <conditionalFormatting sqref="E144:E145">
    <cfRule type="expression" dxfId="319" priority="67">
      <formula>#REF!="×"</formula>
    </cfRule>
    <cfRule type="expression" dxfId="318" priority="68">
      <formula>#REF!="×"</formula>
    </cfRule>
  </conditionalFormatting>
  <conditionalFormatting sqref="E147:E148">
    <cfRule type="expression" dxfId="317" priority="65">
      <formula>#REF!="×"</formula>
    </cfRule>
    <cfRule type="expression" dxfId="316" priority="66">
      <formula>#REF!="×"</formula>
    </cfRule>
  </conditionalFormatting>
  <conditionalFormatting sqref="E150:E152">
    <cfRule type="expression" dxfId="315" priority="63">
      <formula>#REF!="×"</formula>
    </cfRule>
    <cfRule type="expression" dxfId="314" priority="64">
      <formula>#REF!="×"</formula>
    </cfRule>
  </conditionalFormatting>
  <conditionalFormatting sqref="E154:E156">
    <cfRule type="expression" dxfId="313" priority="61">
      <formula>#REF!="×"</formula>
    </cfRule>
    <cfRule type="expression" dxfId="312" priority="62">
      <formula>#REF!="×"</formula>
    </cfRule>
  </conditionalFormatting>
  <conditionalFormatting sqref="H7:H13">
    <cfRule type="expression" dxfId="311" priority="1">
      <formula>#REF!="×"</formula>
    </cfRule>
    <cfRule type="expression" dxfId="310" priority="2">
      <formula>#REF!="×"</formula>
    </cfRule>
  </conditionalFormatting>
  <conditionalFormatting sqref="H15:H17">
    <cfRule type="expression" dxfId="309" priority="3">
      <formula>#REF!="×"</formula>
    </cfRule>
    <cfRule type="expression" dxfId="308" priority="4">
      <formula>#REF!="×"</formula>
    </cfRule>
  </conditionalFormatting>
  <conditionalFormatting sqref="H19:H22">
    <cfRule type="expression" dxfId="307" priority="7">
      <formula>#REF!="×"</formula>
    </cfRule>
    <cfRule type="expression" dxfId="306" priority="8">
      <formula>#REF!="×"</formula>
    </cfRule>
  </conditionalFormatting>
  <conditionalFormatting sqref="H24">
    <cfRule type="expression" dxfId="305" priority="5">
      <formula>#REF!="×"</formula>
    </cfRule>
    <cfRule type="expression" dxfId="304" priority="6">
      <formula>#REF!="×"</formula>
    </cfRule>
  </conditionalFormatting>
  <conditionalFormatting sqref="H27:H32">
    <cfRule type="expression" dxfId="303" priority="9">
      <formula>#REF!="×"</formula>
    </cfRule>
    <cfRule type="expression" dxfId="302" priority="10">
      <formula>#REF!="×"</formula>
    </cfRule>
  </conditionalFormatting>
  <conditionalFormatting sqref="H34:H43">
    <cfRule type="expression" dxfId="301" priority="11">
      <formula>#REF!="×"</formula>
    </cfRule>
    <cfRule type="expression" dxfId="300" priority="12">
      <formula>#REF!="×"</formula>
    </cfRule>
  </conditionalFormatting>
  <conditionalFormatting sqref="H45:H51">
    <cfRule type="expression" dxfId="299" priority="13">
      <formula>#REF!="×"</formula>
    </cfRule>
    <cfRule type="expression" dxfId="298" priority="14">
      <formula>#REF!="×"</formula>
    </cfRule>
  </conditionalFormatting>
  <conditionalFormatting sqref="H53:H62">
    <cfRule type="expression" dxfId="297" priority="15">
      <formula>#REF!="×"</formula>
    </cfRule>
    <cfRule type="expression" dxfId="296" priority="16">
      <formula>#REF!="×"</formula>
    </cfRule>
  </conditionalFormatting>
  <conditionalFormatting sqref="H64:H68">
    <cfRule type="expression" dxfId="295" priority="17">
      <formula>#REF!="×"</formula>
    </cfRule>
    <cfRule type="expression" dxfId="294" priority="18">
      <formula>#REF!="×"</formula>
    </cfRule>
  </conditionalFormatting>
  <conditionalFormatting sqref="H70:H71">
    <cfRule type="expression" dxfId="293" priority="21">
      <formula>#REF!="×"</formula>
    </cfRule>
    <cfRule type="expression" dxfId="292" priority="22">
      <formula>#REF!="×"</formula>
    </cfRule>
  </conditionalFormatting>
  <conditionalFormatting sqref="H73">
    <cfRule type="expression" dxfId="291" priority="19">
      <formula>#REF!="×"</formula>
    </cfRule>
    <cfRule type="expression" dxfId="290" priority="20">
      <formula>#REF!="×"</formula>
    </cfRule>
  </conditionalFormatting>
  <conditionalFormatting sqref="H76:H78">
    <cfRule type="expression" dxfId="289" priority="23">
      <formula>#REF!="×"</formula>
    </cfRule>
    <cfRule type="expression" dxfId="288" priority="24">
      <formula>#REF!="×"</formula>
    </cfRule>
  </conditionalFormatting>
  <conditionalFormatting sqref="H80:H92">
    <cfRule type="expression" dxfId="287" priority="25">
      <formula>#REF!="×"</formula>
    </cfRule>
    <cfRule type="expression" dxfId="286" priority="26">
      <formula>#REF!="×"</formula>
    </cfRule>
  </conditionalFormatting>
  <conditionalFormatting sqref="H95:H97">
    <cfRule type="expression" dxfId="285" priority="27">
      <formula>#REF!="×"</formula>
    </cfRule>
    <cfRule type="expression" dxfId="284" priority="28">
      <formula>#REF!="×"</formula>
    </cfRule>
  </conditionalFormatting>
  <conditionalFormatting sqref="H99:H100">
    <cfRule type="expression" dxfId="283" priority="29">
      <formula>#REF!="×"</formula>
    </cfRule>
    <cfRule type="expression" dxfId="282" priority="30">
      <formula>#REF!="×"</formula>
    </cfRule>
  </conditionalFormatting>
  <conditionalFormatting sqref="H103:H105">
    <cfRule type="expression" dxfId="281" priority="33">
      <formula>#REF!="×"</formula>
    </cfRule>
    <cfRule type="expression" dxfId="280" priority="34">
      <formula>#REF!="×"</formula>
    </cfRule>
  </conditionalFormatting>
  <conditionalFormatting sqref="H107 H109">
    <cfRule type="expression" dxfId="279" priority="31">
      <formula>#REF!="×"</formula>
    </cfRule>
    <cfRule type="expression" dxfId="278" priority="32">
      <formula>#REF!="×"</formula>
    </cfRule>
  </conditionalFormatting>
  <conditionalFormatting sqref="H112:H114">
    <cfRule type="expression" dxfId="277" priority="35">
      <formula>#REF!="×"</formula>
    </cfRule>
    <cfRule type="expression" dxfId="276" priority="36">
      <formula>#REF!="×"</formula>
    </cfRule>
  </conditionalFormatting>
  <conditionalFormatting sqref="H116:H118">
    <cfRule type="expression" dxfId="275" priority="37">
      <formula>#REF!="×"</formula>
    </cfRule>
    <cfRule type="expression" dxfId="274" priority="38">
      <formula>#REF!="×"</formula>
    </cfRule>
  </conditionalFormatting>
  <conditionalFormatting sqref="H120:H121">
    <cfRule type="expression" dxfId="273" priority="39">
      <formula>#REF!="×"</formula>
    </cfRule>
    <cfRule type="expression" dxfId="272" priority="40">
      <formula>#REF!="×"</formula>
    </cfRule>
  </conditionalFormatting>
  <conditionalFormatting sqref="H123:H124">
    <cfRule type="expression" dxfId="271" priority="41">
      <formula>#REF!="×"</formula>
    </cfRule>
    <cfRule type="expression" dxfId="270" priority="42">
      <formula>#REF!="×"</formula>
    </cfRule>
  </conditionalFormatting>
  <conditionalFormatting sqref="H126:H128">
    <cfRule type="expression" dxfId="269" priority="43">
      <formula>#REF!="×"</formula>
    </cfRule>
    <cfRule type="expression" dxfId="268" priority="44">
      <formula>#REF!="×"</formula>
    </cfRule>
  </conditionalFormatting>
  <conditionalFormatting sqref="H131:H132">
    <cfRule type="expression" dxfId="267" priority="45">
      <formula>#REF!="×"</formula>
    </cfRule>
    <cfRule type="expression" dxfId="266" priority="46">
      <formula>#REF!="×"</formula>
    </cfRule>
  </conditionalFormatting>
  <conditionalFormatting sqref="H134:H135">
    <cfRule type="expression" dxfId="265" priority="47">
      <formula>#REF!="×"</formula>
    </cfRule>
    <cfRule type="expression" dxfId="264" priority="48">
      <formula>#REF!="×"</formula>
    </cfRule>
  </conditionalFormatting>
  <conditionalFormatting sqref="H137:H139">
    <cfRule type="expression" dxfId="263" priority="49">
      <formula>#REF!="×"</formula>
    </cfRule>
    <cfRule type="expression" dxfId="262" priority="50">
      <formula>#REF!="×"</formula>
    </cfRule>
  </conditionalFormatting>
  <conditionalFormatting sqref="H141:H142">
    <cfRule type="expression" dxfId="261" priority="51">
      <formula>#REF!="×"</formula>
    </cfRule>
    <cfRule type="expression" dxfId="260" priority="52">
      <formula>#REF!="×"</formula>
    </cfRule>
  </conditionalFormatting>
  <conditionalFormatting sqref="H144:H145">
    <cfRule type="expression" dxfId="259" priority="53">
      <formula>#REF!="×"</formula>
    </cfRule>
    <cfRule type="expression" dxfId="258" priority="54">
      <formula>#REF!="×"</formula>
    </cfRule>
  </conditionalFormatting>
  <conditionalFormatting sqref="H147:H148">
    <cfRule type="expression" dxfId="257" priority="55">
      <formula>#REF!="×"</formula>
    </cfRule>
    <cfRule type="expression" dxfId="256" priority="56">
      <formula>#REF!="×"</formula>
    </cfRule>
  </conditionalFormatting>
  <conditionalFormatting sqref="H150:H152">
    <cfRule type="expression" dxfId="255" priority="57">
      <formula>#REF!="×"</formula>
    </cfRule>
    <cfRule type="expression" dxfId="254" priority="58">
      <formula>#REF!="×"</formula>
    </cfRule>
  </conditionalFormatting>
  <conditionalFormatting sqref="H154:H156">
    <cfRule type="expression" dxfId="253" priority="59">
      <formula>#REF!="×"</formula>
    </cfRule>
    <cfRule type="expression" dxfId="252" priority="60">
      <formula>#REF!="×"</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4B8D0B54-642E-47E6-AC79-A57D9270539E}">
          <x14:formula1>
            <xm:f>'ICH-JP CV Dropdown list'!$L$5:$L$91</xm:f>
          </x14:formula1>
          <xm:sqref>N7:N13 N15:N17 N19:N22 N24 N27:N32 N34:N43 N45:N51 N53:N62 N64:N68 N70:N71 N76:N78 N73 N80:N92 N95:N97 N103:N105 N99:N100 N107 N109 N112:N114 N116:N118 N120:N121 N123:N124 N126:N128 N131:N132 N134:N135 N137:N139 N141:N142 N144:N145 N147:N148 N150:N152</xm:sqref>
        </x14:dataValidation>
        <x14:dataValidation type="list" allowBlank="1" showInputMessage="1" showErrorMessage="1" xr:uid="{ED84EDB7-8D6F-457F-95ED-A060D70C81B0}">
          <x14:formula1>
            <xm:f>'User-Defined KW Dropdown List'!$C$21:$J$21</xm:f>
          </x14:formula1>
          <xm:sqref>R154:R156 R7:R13 R15:R17 R19:R22 R24 R27:R32 R34:R43 R45:R51 R53:R62 R64:R68 R70:R71 R73 R76:R78 R80:R92 R95:R97 R99:R100 R103:R105 R107 R109 R112:R114 R116:R118 R120:R121 R123:R124 R126:R128 R131:R132 R134:R135 R137:R139 R141:R142 R144:R145 R147:R148 R150:R152</xm:sqref>
        </x14:dataValidation>
        <x14:dataValidation type="list" allowBlank="1" showInputMessage="1" showErrorMessage="1" xr:uid="{BDBF92E6-91BB-4181-98EC-A6DEA54F6BCC}">
          <x14:formula1>
            <xm:f>'ICH-JP CV Dropdown list'!$M$5:$M$9</xm:f>
          </x14:formula1>
          <xm:sqref>Q80:Q92</xm:sqref>
        </x14:dataValidation>
        <x14:dataValidation type="list" allowBlank="1" showInputMessage="1" showErrorMessage="1" xr:uid="{4D62978A-A3D5-402D-899C-C961D4623E5E}">
          <x14:formula1>
            <xm:f>'ICH-JP CV Dropdown list'!$N$5:$N$15</xm:f>
          </x14:formula1>
          <xm:sqref>P76:P78 P80:P92</xm:sqref>
        </x14:dataValidation>
        <x14:dataValidation type="list" allowBlank="1" showInputMessage="1" showErrorMessage="1" xr:uid="{C2FC5D68-B5FF-4AA1-9F59-2D5FCF47044F}">
          <x14:formula1>
            <xm:f>'ICH-JP CV Dropdown list'!$O$5:$O$15</xm:f>
          </x14:formula1>
          <xm:sqref>O76:O78 O80:O92 O103:O105</xm:sqref>
        </x14:dataValidation>
        <x14:dataValidation type="list" allowBlank="1" showInputMessage="1" showErrorMessage="1" xr:uid="{2927555D-19CC-410C-BF81-F3096A1C0DBE}">
          <x14:formula1>
            <xm:f>'ICH-JP CV Dropdown list'!$S$5:$S$8</xm:f>
          </x14:formula1>
          <xm:sqref>E7:E13 E15:E17 E19:E22 E24 E27:E32 E34:E43 E45:E51 E53:E62 E70:E71 E64:E68 E73 E76:E78 E80:E92 E95:E97 E99:E100 E103:E105 E112:E114 E116:E118 E109 E107 E120:E121 E123:E124 E126:E128 E131:E132 E134:E135 E137:E139 E141:E142 E144:E145 E147:E148 E150:E152 E154:E156</xm:sqref>
        </x14:dataValidation>
        <x14:dataValidation type="list" allowBlank="1" showInputMessage="1" showErrorMessage="1" xr:uid="{116C697C-DD93-47CA-AE7F-13CFDEC92710}">
          <x14:formula1>
            <xm:f>'ICH-JP CV Dropdown list'!$Q$5:$Q$10</xm:f>
          </x14:formula1>
          <xm:sqref>H154:H156 H150:H152 H147:H148 H144:H145 H141:H142 H137:H139 H134:H135 H131:H132 H126:H128 H123:H124 H120:H121 H116:H118 H112:H114 H103:H105 H107 H109 H99:H100 H95:H97 H80:H92 H76:H78 H70:H71 H73 H64:H68 H53:H62 H45:H51 H34:H43 H27:H32 H19:H22 H24 H15:H17 H7:H13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1DA5-3EF2-46D1-893E-7BDB0A4A4F82}">
  <sheetPr>
    <outlinePr summaryBelow="0" summaryRight="0"/>
  </sheetPr>
  <dimension ref="A1:S209"/>
  <sheetViews>
    <sheetView zoomScale="70" zoomScaleNormal="70" workbookViewId="0">
      <pane xSplit="6" ySplit="3" topLeftCell="G4" activePane="bottomRight" state="frozen"/>
      <selection pane="topRight" activeCell="I21" sqref="I21"/>
      <selection pane="bottomLeft" activeCell="I21" sqref="I21"/>
      <selection pane="bottomRight"/>
    </sheetView>
  </sheetViews>
  <sheetFormatPr defaultColWidth="8" defaultRowHeight="15.75" outlineLevelRow="1" outlineLevelCol="1"/>
  <cols>
    <col min="1" max="2" width="11.75" style="85" customWidth="1"/>
    <col min="3" max="3" width="12.375" style="69" customWidth="1" outlineLevel="1"/>
    <col min="4" max="4" width="21.625" style="69" customWidth="1" outlineLevel="1"/>
    <col min="5" max="5" width="15.625" style="69" customWidth="1" outlineLevel="1"/>
    <col min="6" max="6" width="37.375" style="69" customWidth="1" outlineLevel="1"/>
    <col min="7" max="7" width="15.625" style="68" customWidth="1" outlineLevel="1"/>
    <col min="8" max="8" width="13.125" style="68" customWidth="1" outlineLevel="1"/>
    <col min="9" max="9" width="18.875" style="68" customWidth="1" outlineLevel="1"/>
    <col min="10" max="10" width="6.125" style="68" bestFit="1" customWidth="1"/>
    <col min="11" max="11" width="11.75" style="85" customWidth="1"/>
    <col min="12" max="12" width="32.5" style="69" customWidth="1" outlineLevel="1"/>
    <col min="13" max="13" width="21.625" style="69" customWidth="1" outlineLevel="1"/>
    <col min="14" max="14" width="20.375" style="68" customWidth="1" outlineLevel="1"/>
    <col min="15" max="16" width="12.375" style="69" customWidth="1" outlineLevel="1"/>
    <col min="17" max="17" width="8.875" style="68" customWidth="1" outlineLevel="1"/>
    <col min="18" max="18" width="8.75" style="68" customWidth="1" outlineLevel="1"/>
    <col min="19" max="19" width="12.375" style="69" customWidth="1" outlineLevel="1"/>
    <col min="20" max="16384" width="8" style="69"/>
  </cols>
  <sheetData>
    <row r="1" spans="1:19" s="68" customFormat="1" ht="14.45" customHeight="1">
      <c r="A1" s="86" t="s">
        <v>271</v>
      </c>
      <c r="B1" s="68" t="s">
        <v>273</v>
      </c>
      <c r="C1" s="68" t="s">
        <v>273</v>
      </c>
      <c r="E1" s="659" t="s">
        <v>273</v>
      </c>
      <c r="F1" s="659"/>
      <c r="G1" s="68" t="s">
        <v>273</v>
      </c>
      <c r="H1" s="68" t="s">
        <v>273</v>
      </c>
      <c r="K1" s="86" t="s">
        <v>271</v>
      </c>
      <c r="M1" s="216" t="s">
        <v>271</v>
      </c>
      <c r="N1" s="68" t="s">
        <v>273</v>
      </c>
      <c r="O1" s="68" t="s">
        <v>273</v>
      </c>
      <c r="P1" s="68" t="s">
        <v>273</v>
      </c>
      <c r="Q1" s="68" t="s">
        <v>271</v>
      </c>
      <c r="R1" s="68" t="s">
        <v>271</v>
      </c>
    </row>
    <row r="2" spans="1:19" ht="18.75" customHeight="1">
      <c r="A2" s="615" t="s">
        <v>274</v>
      </c>
      <c r="B2" s="662" t="s">
        <v>42</v>
      </c>
      <c r="C2" s="622" t="s">
        <v>1367</v>
      </c>
      <c r="D2" s="618" t="s">
        <v>1368</v>
      </c>
      <c r="E2" s="660" t="s">
        <v>430</v>
      </c>
      <c r="F2" s="661"/>
      <c r="G2" s="622" t="s">
        <v>428</v>
      </c>
      <c r="H2" s="622" t="s">
        <v>1369</v>
      </c>
      <c r="I2" s="618" t="s">
        <v>1370</v>
      </c>
      <c r="J2" s="618" t="s">
        <v>276</v>
      </c>
      <c r="K2" s="618" t="s">
        <v>279</v>
      </c>
      <c r="L2" s="618" t="s">
        <v>280</v>
      </c>
      <c r="M2" s="664" t="s">
        <v>281</v>
      </c>
      <c r="N2" s="622" t="s">
        <v>1371</v>
      </c>
      <c r="O2" s="622" t="s">
        <v>1372</v>
      </c>
      <c r="P2" s="622" t="s">
        <v>282</v>
      </c>
      <c r="Q2" s="618" t="s">
        <v>1373</v>
      </c>
      <c r="R2" s="618" t="s">
        <v>278</v>
      </c>
      <c r="S2" s="618" t="s">
        <v>275</v>
      </c>
    </row>
    <row r="3" spans="1:19" s="70" customFormat="1" collapsed="1">
      <c r="A3" s="616"/>
      <c r="B3" s="663"/>
      <c r="C3" s="623"/>
      <c r="D3" s="619" t="s">
        <v>271</v>
      </c>
      <c r="E3" s="217" t="s">
        <v>433</v>
      </c>
      <c r="F3" s="218" t="s">
        <v>1374</v>
      </c>
      <c r="G3" s="623"/>
      <c r="H3" s="623"/>
      <c r="I3" s="619"/>
      <c r="J3" s="619"/>
      <c r="K3" s="619" t="s">
        <v>283</v>
      </c>
      <c r="L3" s="619"/>
      <c r="M3" s="665"/>
      <c r="N3" s="623"/>
      <c r="O3" s="623"/>
      <c r="P3" s="623"/>
      <c r="Q3" s="619"/>
      <c r="R3" s="619"/>
      <c r="S3" s="619"/>
    </row>
    <row r="4" spans="1:19" s="446" customFormat="1">
      <c r="A4" s="231" t="s">
        <v>1375</v>
      </c>
      <c r="B4" s="231"/>
      <c r="C4" s="233"/>
      <c r="D4" s="232" t="s">
        <v>271</v>
      </c>
      <c r="E4" s="232"/>
      <c r="F4" s="232"/>
      <c r="G4" s="234" t="s">
        <v>271</v>
      </c>
      <c r="H4" s="234" t="s">
        <v>271</v>
      </c>
      <c r="I4" s="235"/>
      <c r="J4" s="236"/>
      <c r="K4" s="237" t="s">
        <v>1375</v>
      </c>
      <c r="L4" s="238"/>
      <c r="M4" s="232" t="s">
        <v>271</v>
      </c>
      <c r="N4" s="235" t="s">
        <v>271</v>
      </c>
      <c r="O4" s="233"/>
      <c r="P4" s="233"/>
      <c r="Q4" s="233"/>
      <c r="R4" s="233"/>
      <c r="S4" s="233"/>
    </row>
    <row r="5" spans="1:19">
      <c r="A5" s="224" t="s">
        <v>1376</v>
      </c>
      <c r="B5" s="557" t="s">
        <v>1377</v>
      </c>
      <c r="C5" s="225" t="s">
        <v>271</v>
      </c>
      <c r="D5" s="230"/>
      <c r="E5" s="225"/>
      <c r="F5" s="225"/>
      <c r="G5" s="226"/>
      <c r="H5" s="226"/>
      <c r="I5" s="227"/>
      <c r="J5" s="243"/>
      <c r="K5" s="244"/>
      <c r="L5" s="244"/>
      <c r="M5" s="81"/>
      <c r="N5" s="225"/>
      <c r="O5" s="225"/>
      <c r="P5" s="225"/>
      <c r="Q5" s="245"/>
      <c r="R5" s="245"/>
      <c r="S5" s="245"/>
    </row>
    <row r="6" spans="1:19" ht="31.5">
      <c r="A6" s="229" t="s">
        <v>271</v>
      </c>
      <c r="B6" s="229"/>
      <c r="C6" s="229" t="s">
        <v>271</v>
      </c>
      <c r="D6" s="230" t="s">
        <v>271</v>
      </c>
      <c r="E6" s="229" t="s">
        <v>271</v>
      </c>
      <c r="F6" s="229" t="s">
        <v>271</v>
      </c>
      <c r="G6" s="229" t="s">
        <v>271</v>
      </c>
      <c r="H6" s="229" t="s">
        <v>271</v>
      </c>
      <c r="I6" s="230" t="s">
        <v>271</v>
      </c>
      <c r="J6" s="228" t="s">
        <v>287</v>
      </c>
      <c r="K6" s="216">
        <v>5.2</v>
      </c>
      <c r="L6" s="216" t="s">
        <v>1378</v>
      </c>
      <c r="M6" s="216" t="s">
        <v>1379</v>
      </c>
      <c r="N6" s="230" t="s">
        <v>271</v>
      </c>
      <c r="O6" s="230" t="s">
        <v>271</v>
      </c>
      <c r="P6" s="230" t="s">
        <v>271</v>
      </c>
      <c r="Q6" s="228">
        <v>2</v>
      </c>
      <c r="R6" s="228" t="s">
        <v>288</v>
      </c>
      <c r="S6" s="228">
        <v>1000</v>
      </c>
    </row>
    <row r="7" spans="1:19" s="446" customFormat="1">
      <c r="A7" s="231" t="s">
        <v>1380</v>
      </c>
      <c r="B7" s="231"/>
      <c r="C7" s="233"/>
      <c r="D7" s="232" t="s">
        <v>271</v>
      </c>
      <c r="E7" s="232"/>
      <c r="F7" s="232"/>
      <c r="G7" s="234" t="s">
        <v>271</v>
      </c>
      <c r="H7" s="234" t="s">
        <v>271</v>
      </c>
      <c r="I7" s="235"/>
      <c r="J7" s="236"/>
      <c r="K7" s="237"/>
      <c r="L7" s="238"/>
      <c r="M7" s="232" t="s">
        <v>271</v>
      </c>
      <c r="N7" s="235" t="s">
        <v>271</v>
      </c>
      <c r="O7" s="233"/>
      <c r="P7" s="233"/>
      <c r="Q7" s="233"/>
      <c r="R7" s="233"/>
      <c r="S7" s="233"/>
    </row>
    <row r="8" spans="1:19" s="446" customFormat="1">
      <c r="A8" s="231" t="s">
        <v>1381</v>
      </c>
      <c r="B8" s="231"/>
      <c r="C8" s="239"/>
      <c r="D8" s="232" t="s">
        <v>271</v>
      </c>
      <c r="E8" s="232"/>
      <c r="F8" s="232"/>
      <c r="G8" s="234" t="s">
        <v>271</v>
      </c>
      <c r="H8" s="234" t="s">
        <v>271</v>
      </c>
      <c r="I8" s="235"/>
      <c r="J8" s="235"/>
      <c r="K8" s="237"/>
      <c r="L8" s="232"/>
      <c r="M8" s="232" t="s">
        <v>271</v>
      </c>
      <c r="N8" s="235" t="s">
        <v>271</v>
      </c>
      <c r="O8" s="239"/>
      <c r="P8" s="239"/>
      <c r="Q8" s="239"/>
      <c r="R8" s="239"/>
      <c r="S8" s="239"/>
    </row>
    <row r="9" spans="1:19" s="446" customFormat="1">
      <c r="A9" s="76" t="s">
        <v>1382</v>
      </c>
      <c r="B9" s="76"/>
      <c r="C9" s="78"/>
      <c r="D9" s="219" t="s">
        <v>271</v>
      </c>
      <c r="E9" s="219"/>
      <c r="F9" s="219"/>
      <c r="G9" s="214" t="s">
        <v>271</v>
      </c>
      <c r="H9" s="214" t="s">
        <v>271</v>
      </c>
      <c r="I9" s="220"/>
      <c r="J9" s="221"/>
      <c r="K9" s="222"/>
      <c r="L9" s="223"/>
      <c r="M9" s="219" t="s">
        <v>271</v>
      </c>
      <c r="N9" s="220" t="s">
        <v>271</v>
      </c>
      <c r="O9" s="78"/>
      <c r="P9" s="78"/>
      <c r="Q9" s="78"/>
      <c r="R9" s="78"/>
      <c r="S9" s="78"/>
    </row>
    <row r="10" spans="1:19">
      <c r="A10" s="224" t="s">
        <v>1383</v>
      </c>
      <c r="B10" s="557" t="s">
        <v>1384</v>
      </c>
      <c r="C10" s="241">
        <v>1</v>
      </c>
      <c r="D10" s="216" t="s">
        <v>271</v>
      </c>
      <c r="E10" s="240"/>
      <c r="F10" s="240"/>
      <c r="G10" s="225"/>
      <c r="H10" s="225"/>
      <c r="I10" s="242"/>
      <c r="J10" s="243"/>
      <c r="K10" s="244"/>
      <c r="L10" s="244"/>
      <c r="M10" s="81"/>
      <c r="N10" s="226"/>
      <c r="O10" s="81"/>
      <c r="P10" s="81"/>
      <c r="Q10" s="245"/>
      <c r="R10" s="245"/>
      <c r="S10" s="245"/>
    </row>
    <row r="11" spans="1:19">
      <c r="A11" s="229" t="s">
        <v>271</v>
      </c>
      <c r="B11" s="229"/>
      <c r="C11" s="230"/>
      <c r="D11" s="230" t="s">
        <v>271</v>
      </c>
      <c r="E11" s="230"/>
      <c r="F11" s="230"/>
      <c r="G11" s="226"/>
      <c r="H11" s="226"/>
      <c r="I11" s="227"/>
      <c r="J11" s="228" t="s">
        <v>287</v>
      </c>
      <c r="K11" s="216"/>
      <c r="L11" s="216"/>
      <c r="M11" s="216" t="s">
        <v>271</v>
      </c>
      <c r="N11" s="240" t="s">
        <v>271</v>
      </c>
      <c r="O11" s="241"/>
      <c r="P11" s="241"/>
      <c r="Q11" s="228" t="s">
        <v>271</v>
      </c>
      <c r="R11" s="228"/>
      <c r="S11" s="216" t="s">
        <v>271</v>
      </c>
    </row>
    <row r="12" spans="1:19">
      <c r="A12" s="224" t="s">
        <v>1385</v>
      </c>
      <c r="B12" s="557" t="s">
        <v>1384</v>
      </c>
      <c r="C12" s="241">
        <v>2</v>
      </c>
      <c r="D12" s="216" t="s">
        <v>271</v>
      </c>
      <c r="E12" s="240"/>
      <c r="F12" s="240"/>
      <c r="G12" s="225"/>
      <c r="H12" s="225"/>
      <c r="I12" s="242"/>
      <c r="J12" s="243"/>
      <c r="K12" s="244"/>
      <c r="L12" s="244"/>
      <c r="M12" s="81"/>
      <c r="N12" s="226"/>
      <c r="O12" s="81"/>
      <c r="P12" s="81"/>
      <c r="Q12" s="245"/>
      <c r="R12" s="245"/>
      <c r="S12" s="245"/>
    </row>
    <row r="13" spans="1:19">
      <c r="A13" s="229" t="s">
        <v>271</v>
      </c>
      <c r="B13" s="229"/>
      <c r="C13" s="230"/>
      <c r="D13" s="230" t="s">
        <v>271</v>
      </c>
      <c r="E13" s="230"/>
      <c r="F13" s="230"/>
      <c r="G13" s="226"/>
      <c r="H13" s="226"/>
      <c r="I13" s="227"/>
      <c r="J13" s="228" t="s">
        <v>287</v>
      </c>
      <c r="K13" s="216"/>
      <c r="L13" s="216"/>
      <c r="N13" s="240" t="s">
        <v>271</v>
      </c>
      <c r="O13" s="241"/>
      <c r="P13" s="241"/>
      <c r="Q13" s="228" t="s">
        <v>271</v>
      </c>
      <c r="R13" s="228"/>
      <c r="S13" s="216" t="s">
        <v>271</v>
      </c>
    </row>
    <row r="14" spans="1:19">
      <c r="A14" s="224" t="s">
        <v>1386</v>
      </c>
      <c r="B14" s="557" t="s">
        <v>1384</v>
      </c>
      <c r="C14" s="241">
        <v>3</v>
      </c>
      <c r="D14" s="216" t="s">
        <v>271</v>
      </c>
      <c r="E14" s="240"/>
      <c r="F14" s="240"/>
      <c r="G14" s="225"/>
      <c r="H14" s="225"/>
      <c r="I14" s="242"/>
      <c r="J14" s="243"/>
      <c r="K14" s="244"/>
      <c r="L14" s="244"/>
      <c r="M14" s="81"/>
      <c r="N14" s="226"/>
      <c r="O14" s="81"/>
      <c r="P14" s="81"/>
      <c r="Q14" s="245"/>
      <c r="R14" s="245"/>
      <c r="S14" s="245"/>
    </row>
    <row r="15" spans="1:19">
      <c r="A15" s="229" t="s">
        <v>271</v>
      </c>
      <c r="B15" s="229"/>
      <c r="C15" s="230"/>
      <c r="D15" s="230" t="s">
        <v>271</v>
      </c>
      <c r="E15" s="230"/>
      <c r="F15" s="230"/>
      <c r="G15" s="226"/>
      <c r="H15" s="226"/>
      <c r="I15" s="227"/>
      <c r="J15" s="228" t="s">
        <v>287</v>
      </c>
      <c r="K15" s="216"/>
      <c r="L15" s="216"/>
      <c r="M15" s="216" t="s">
        <v>271</v>
      </c>
      <c r="N15" s="240" t="s">
        <v>271</v>
      </c>
      <c r="O15" s="241"/>
      <c r="P15" s="241"/>
      <c r="Q15" s="228" t="s">
        <v>271</v>
      </c>
      <c r="R15" s="228"/>
      <c r="S15" s="216" t="s">
        <v>271</v>
      </c>
    </row>
    <row r="16" spans="1:19" s="446" customFormat="1">
      <c r="A16" s="76" t="s">
        <v>1387</v>
      </c>
      <c r="B16" s="76"/>
      <c r="C16" s="78"/>
      <c r="D16" s="219" t="s">
        <v>271</v>
      </c>
      <c r="E16" s="219"/>
      <c r="F16" s="219"/>
      <c r="G16" s="214" t="s">
        <v>271</v>
      </c>
      <c r="H16" s="214" t="s">
        <v>271</v>
      </c>
      <c r="I16" s="220"/>
      <c r="J16" s="221"/>
      <c r="K16" s="222"/>
      <c r="L16" s="223"/>
      <c r="M16" s="219" t="s">
        <v>271</v>
      </c>
      <c r="N16" s="220" t="s">
        <v>271</v>
      </c>
      <c r="O16" s="78"/>
      <c r="P16" s="78"/>
      <c r="Q16" s="78"/>
      <c r="R16" s="78"/>
      <c r="S16" s="78"/>
    </row>
    <row r="17" spans="1:19">
      <c r="A17" s="224" t="s">
        <v>1388</v>
      </c>
      <c r="B17" s="557" t="s">
        <v>1389</v>
      </c>
      <c r="C17" s="241">
        <v>1</v>
      </c>
      <c r="D17" s="216" t="s">
        <v>271</v>
      </c>
      <c r="E17" s="240"/>
      <c r="F17" s="240"/>
      <c r="G17" s="225"/>
      <c r="H17" s="225"/>
      <c r="I17" s="242"/>
      <c r="J17" s="243"/>
      <c r="K17" s="244"/>
      <c r="L17" s="244"/>
      <c r="M17" s="81"/>
      <c r="N17" s="226"/>
      <c r="O17" s="81"/>
      <c r="P17" s="81"/>
      <c r="Q17" s="245"/>
      <c r="R17" s="245"/>
      <c r="S17" s="245"/>
    </row>
    <row r="18" spans="1:19">
      <c r="A18" s="229" t="s">
        <v>271</v>
      </c>
      <c r="B18" s="229"/>
      <c r="C18" s="230"/>
      <c r="D18" s="230" t="s">
        <v>271</v>
      </c>
      <c r="E18" s="230"/>
      <c r="F18" s="230"/>
      <c r="G18" s="226"/>
      <c r="H18" s="226"/>
      <c r="I18" s="227"/>
      <c r="J18" s="228" t="s">
        <v>287</v>
      </c>
      <c r="K18" s="216"/>
      <c r="L18" s="216"/>
      <c r="M18" s="216" t="s">
        <v>271</v>
      </c>
      <c r="N18" s="240" t="s">
        <v>271</v>
      </c>
      <c r="O18" s="241"/>
      <c r="P18" s="241"/>
      <c r="Q18" s="228"/>
      <c r="R18" s="228"/>
      <c r="S18" s="216" t="s">
        <v>271</v>
      </c>
    </row>
    <row r="19" spans="1:19">
      <c r="A19" s="224" t="s">
        <v>1390</v>
      </c>
      <c r="B19" s="557" t="s">
        <v>1389</v>
      </c>
      <c r="C19" s="241">
        <v>2</v>
      </c>
      <c r="D19" s="216" t="s">
        <v>271</v>
      </c>
      <c r="E19" s="240"/>
      <c r="F19" s="240"/>
      <c r="G19" s="225"/>
      <c r="H19" s="225"/>
      <c r="I19" s="242"/>
      <c r="J19" s="243"/>
      <c r="K19" s="244"/>
      <c r="L19" s="244"/>
      <c r="M19" s="81"/>
      <c r="N19" s="226"/>
      <c r="O19" s="81"/>
      <c r="P19" s="81"/>
      <c r="Q19" s="245"/>
      <c r="R19" s="245"/>
      <c r="S19" s="245"/>
    </row>
    <row r="20" spans="1:19">
      <c r="A20" s="229" t="s">
        <v>271</v>
      </c>
      <c r="B20" s="229"/>
      <c r="C20" s="230"/>
      <c r="D20" s="230" t="s">
        <v>271</v>
      </c>
      <c r="E20" s="230"/>
      <c r="F20" s="230"/>
      <c r="G20" s="226"/>
      <c r="H20" s="226"/>
      <c r="I20" s="227"/>
      <c r="J20" s="228" t="s">
        <v>287</v>
      </c>
      <c r="K20" s="216"/>
      <c r="L20" s="216"/>
      <c r="M20" s="216" t="s">
        <v>271</v>
      </c>
      <c r="N20" s="240" t="s">
        <v>271</v>
      </c>
      <c r="O20" s="241"/>
      <c r="P20" s="241"/>
      <c r="Q20" s="228"/>
      <c r="R20" s="228"/>
      <c r="S20" s="216" t="s">
        <v>271</v>
      </c>
    </row>
    <row r="21" spans="1:19">
      <c r="A21" s="224" t="s">
        <v>1391</v>
      </c>
      <c r="B21" s="557" t="s">
        <v>1389</v>
      </c>
      <c r="C21" s="241">
        <v>3</v>
      </c>
      <c r="D21" s="216" t="s">
        <v>271</v>
      </c>
      <c r="E21" s="240"/>
      <c r="F21" s="240"/>
      <c r="G21" s="225"/>
      <c r="H21" s="225"/>
      <c r="I21" s="242"/>
      <c r="J21" s="243"/>
      <c r="K21" s="244"/>
      <c r="L21" s="244"/>
      <c r="M21" s="81"/>
      <c r="N21" s="226"/>
      <c r="O21" s="81"/>
      <c r="P21" s="81"/>
      <c r="Q21" s="245"/>
      <c r="R21" s="245"/>
      <c r="S21" s="245"/>
    </row>
    <row r="22" spans="1:19">
      <c r="A22" s="229" t="s">
        <v>271</v>
      </c>
      <c r="B22" s="229"/>
      <c r="C22" s="230"/>
      <c r="D22" s="230" t="s">
        <v>271</v>
      </c>
      <c r="E22" s="230"/>
      <c r="F22" s="230"/>
      <c r="G22" s="226"/>
      <c r="H22" s="226"/>
      <c r="I22" s="227"/>
      <c r="J22" s="228" t="s">
        <v>287</v>
      </c>
      <c r="K22" s="216"/>
      <c r="L22" s="216"/>
      <c r="M22" s="216" t="s">
        <v>271</v>
      </c>
      <c r="N22" s="240" t="s">
        <v>271</v>
      </c>
      <c r="O22" s="241"/>
      <c r="P22" s="241"/>
      <c r="Q22" s="228"/>
      <c r="R22" s="228"/>
      <c r="S22" s="216" t="s">
        <v>271</v>
      </c>
    </row>
    <row r="23" spans="1:19" s="446" customFormat="1">
      <c r="A23" s="76" t="s">
        <v>1392</v>
      </c>
      <c r="B23" s="76"/>
      <c r="C23" s="78"/>
      <c r="D23" s="219" t="s">
        <v>271</v>
      </c>
      <c r="E23" s="219"/>
      <c r="F23" s="219"/>
      <c r="G23" s="214" t="s">
        <v>271</v>
      </c>
      <c r="H23" s="214" t="s">
        <v>271</v>
      </c>
      <c r="I23" s="220"/>
      <c r="J23" s="221"/>
      <c r="K23" s="222"/>
      <c r="L23" s="223"/>
      <c r="M23" s="219" t="s">
        <v>271</v>
      </c>
      <c r="N23" s="220" t="s">
        <v>271</v>
      </c>
      <c r="O23" s="78"/>
      <c r="P23" s="78"/>
      <c r="Q23" s="78"/>
      <c r="R23" s="78"/>
      <c r="S23" s="78"/>
    </row>
    <row r="24" spans="1:19">
      <c r="A24" s="224" t="s">
        <v>1393</v>
      </c>
      <c r="B24" s="557" t="s">
        <v>1394</v>
      </c>
      <c r="C24" s="241">
        <v>1</v>
      </c>
      <c r="D24" s="216" t="s">
        <v>271</v>
      </c>
      <c r="E24" s="240"/>
      <c r="F24" s="240"/>
      <c r="G24" s="225"/>
      <c r="H24" s="225"/>
      <c r="I24" s="242"/>
      <c r="J24" s="243"/>
      <c r="K24" s="244"/>
      <c r="L24" s="244"/>
      <c r="M24" s="81"/>
      <c r="N24" s="226"/>
      <c r="O24" s="81"/>
      <c r="P24" s="81"/>
      <c r="Q24" s="245"/>
      <c r="R24" s="245"/>
      <c r="S24" s="245"/>
    </row>
    <row r="25" spans="1:19">
      <c r="A25" s="229" t="s">
        <v>271</v>
      </c>
      <c r="B25" s="229"/>
      <c r="C25" s="230"/>
      <c r="D25" s="230" t="s">
        <v>271</v>
      </c>
      <c r="E25" s="230"/>
      <c r="F25" s="230"/>
      <c r="G25" s="226"/>
      <c r="H25" s="226"/>
      <c r="I25" s="227"/>
      <c r="J25" s="228" t="s">
        <v>287</v>
      </c>
      <c r="K25" s="216"/>
      <c r="L25" s="216"/>
      <c r="M25" s="216" t="s">
        <v>271</v>
      </c>
      <c r="N25" s="240" t="s">
        <v>271</v>
      </c>
      <c r="O25" s="241"/>
      <c r="P25" s="241"/>
      <c r="Q25" s="228"/>
      <c r="R25" s="228"/>
      <c r="S25" s="216" t="s">
        <v>271</v>
      </c>
    </row>
    <row r="26" spans="1:19">
      <c r="A26" s="224" t="s">
        <v>1395</v>
      </c>
      <c r="B26" s="557" t="s">
        <v>1394</v>
      </c>
      <c r="C26" s="241">
        <v>2</v>
      </c>
      <c r="D26" s="216" t="s">
        <v>271</v>
      </c>
      <c r="E26" s="240"/>
      <c r="F26" s="240"/>
      <c r="G26" s="225"/>
      <c r="H26" s="225"/>
      <c r="I26" s="242"/>
      <c r="J26" s="243"/>
      <c r="K26" s="244"/>
      <c r="L26" s="244"/>
      <c r="M26" s="81"/>
      <c r="N26" s="226"/>
      <c r="O26" s="81"/>
      <c r="P26" s="81"/>
      <c r="Q26" s="245"/>
      <c r="R26" s="245"/>
      <c r="S26" s="245"/>
    </row>
    <row r="27" spans="1:19">
      <c r="A27" s="229" t="s">
        <v>271</v>
      </c>
      <c r="B27" s="229"/>
      <c r="C27" s="230"/>
      <c r="D27" s="230" t="s">
        <v>271</v>
      </c>
      <c r="E27" s="230"/>
      <c r="F27" s="230"/>
      <c r="G27" s="226"/>
      <c r="H27" s="226"/>
      <c r="I27" s="227"/>
      <c r="J27" s="228" t="s">
        <v>287</v>
      </c>
      <c r="K27" s="216"/>
      <c r="L27" s="216"/>
      <c r="M27" s="216" t="s">
        <v>271</v>
      </c>
      <c r="N27" s="240" t="s">
        <v>271</v>
      </c>
      <c r="O27" s="241"/>
      <c r="P27" s="241"/>
      <c r="Q27" s="228"/>
      <c r="R27" s="228"/>
      <c r="S27" s="216" t="s">
        <v>271</v>
      </c>
    </row>
    <row r="28" spans="1:19">
      <c r="A28" s="224" t="s">
        <v>1396</v>
      </c>
      <c r="B28" s="557" t="s">
        <v>1394</v>
      </c>
      <c r="C28" s="241">
        <v>3</v>
      </c>
      <c r="D28" s="216" t="s">
        <v>271</v>
      </c>
      <c r="E28" s="240"/>
      <c r="F28" s="240"/>
      <c r="G28" s="225"/>
      <c r="H28" s="225"/>
      <c r="I28" s="242"/>
      <c r="J28" s="243"/>
      <c r="K28" s="244"/>
      <c r="L28" s="244"/>
      <c r="M28" s="81"/>
      <c r="N28" s="226"/>
      <c r="O28" s="81"/>
      <c r="P28" s="81"/>
      <c r="Q28" s="245"/>
      <c r="R28" s="245"/>
      <c r="S28" s="245"/>
    </row>
    <row r="29" spans="1:19">
      <c r="A29" s="229" t="s">
        <v>271</v>
      </c>
      <c r="B29" s="229"/>
      <c r="C29" s="230"/>
      <c r="D29" s="230" t="s">
        <v>271</v>
      </c>
      <c r="E29" s="230"/>
      <c r="F29" s="230"/>
      <c r="G29" s="226"/>
      <c r="H29" s="226"/>
      <c r="I29" s="227"/>
      <c r="J29" s="228" t="s">
        <v>287</v>
      </c>
      <c r="K29" s="216"/>
      <c r="L29" s="216"/>
      <c r="M29" s="216" t="s">
        <v>271</v>
      </c>
      <c r="N29" s="240" t="s">
        <v>271</v>
      </c>
      <c r="O29" s="241"/>
      <c r="P29" s="241"/>
      <c r="Q29" s="228"/>
      <c r="R29" s="228"/>
      <c r="S29" s="216" t="s">
        <v>271</v>
      </c>
    </row>
    <row r="30" spans="1:19" s="446" customFormat="1">
      <c r="A30" s="76" t="s">
        <v>1397</v>
      </c>
      <c r="B30" s="76"/>
      <c r="C30" s="78"/>
      <c r="D30" s="219" t="s">
        <v>271</v>
      </c>
      <c r="E30" s="219"/>
      <c r="F30" s="219"/>
      <c r="G30" s="214" t="s">
        <v>271</v>
      </c>
      <c r="H30" s="214" t="s">
        <v>271</v>
      </c>
      <c r="I30" s="220"/>
      <c r="J30" s="221"/>
      <c r="K30" s="222"/>
      <c r="L30" s="223"/>
      <c r="M30" s="219" t="s">
        <v>271</v>
      </c>
      <c r="N30" s="220" t="s">
        <v>271</v>
      </c>
      <c r="O30" s="78"/>
      <c r="P30" s="78"/>
      <c r="Q30" s="78"/>
      <c r="R30" s="78"/>
      <c r="S30" s="78"/>
    </row>
    <row r="31" spans="1:19" ht="47.25">
      <c r="A31" s="224" t="s">
        <v>1398</v>
      </c>
      <c r="B31" s="557" t="s">
        <v>1399</v>
      </c>
      <c r="C31" s="241">
        <v>1</v>
      </c>
      <c r="D31" s="216" t="s">
        <v>1400</v>
      </c>
      <c r="E31" s="246" t="s">
        <v>1401</v>
      </c>
      <c r="F31" s="247" t="s">
        <v>1402</v>
      </c>
      <c r="G31" s="225"/>
      <c r="H31" s="225"/>
      <c r="I31" s="242"/>
      <c r="J31" s="243"/>
      <c r="K31" s="244"/>
      <c r="L31" s="244"/>
      <c r="M31" s="81"/>
      <c r="N31" s="226"/>
      <c r="O31" s="81"/>
      <c r="P31" s="81"/>
      <c r="Q31" s="245"/>
      <c r="R31" s="245"/>
      <c r="S31" s="245"/>
    </row>
    <row r="32" spans="1:19">
      <c r="A32" s="229"/>
      <c r="B32" s="229"/>
      <c r="C32" s="230"/>
      <c r="D32" s="230"/>
      <c r="E32" s="227"/>
      <c r="F32" s="249"/>
      <c r="G32" s="226"/>
      <c r="H32" s="226"/>
      <c r="I32" s="227"/>
      <c r="J32" s="228" t="s">
        <v>287</v>
      </c>
      <c r="K32" s="216" t="s">
        <v>1398</v>
      </c>
      <c r="L32" s="216" t="s">
        <v>1403</v>
      </c>
      <c r="M32" s="216" t="s">
        <v>1404</v>
      </c>
      <c r="N32" s="240" t="s">
        <v>1405</v>
      </c>
      <c r="O32" s="241"/>
      <c r="P32" s="241"/>
      <c r="Q32" s="228">
        <v>2</v>
      </c>
      <c r="R32" s="228" t="s">
        <v>288</v>
      </c>
      <c r="S32" s="228">
        <v>1000</v>
      </c>
    </row>
    <row r="33" spans="1:19" ht="47.25">
      <c r="A33" s="224" t="s">
        <v>1406</v>
      </c>
      <c r="B33" s="557" t="s">
        <v>1399</v>
      </c>
      <c r="C33" s="241">
        <v>2</v>
      </c>
      <c r="D33" s="216" t="s">
        <v>1407</v>
      </c>
      <c r="E33" s="246" t="s">
        <v>1408</v>
      </c>
      <c r="F33" s="247" t="s">
        <v>1409</v>
      </c>
      <c r="G33" s="225"/>
      <c r="H33" s="225"/>
      <c r="I33" s="242"/>
      <c r="J33" s="243"/>
      <c r="K33" s="244"/>
      <c r="L33" s="244"/>
      <c r="M33" s="81"/>
      <c r="N33" s="226"/>
      <c r="O33" s="81"/>
      <c r="P33" s="81"/>
      <c r="Q33" s="245"/>
      <c r="R33" s="245"/>
      <c r="S33" s="245"/>
    </row>
    <row r="34" spans="1:19">
      <c r="A34" s="229"/>
      <c r="B34" s="229"/>
      <c r="C34" s="230"/>
      <c r="D34" s="230"/>
      <c r="E34" s="227"/>
      <c r="F34" s="249"/>
      <c r="G34" s="226"/>
      <c r="H34" s="226"/>
      <c r="I34" s="227"/>
      <c r="J34" s="228" t="s">
        <v>287</v>
      </c>
      <c r="K34" s="216" t="s">
        <v>1406</v>
      </c>
      <c r="L34" s="216" t="s">
        <v>1410</v>
      </c>
      <c r="M34" s="216" t="s">
        <v>1411</v>
      </c>
      <c r="N34" s="240" t="s">
        <v>1405</v>
      </c>
      <c r="O34" s="241"/>
      <c r="P34" s="241"/>
      <c r="Q34" s="228">
        <v>2</v>
      </c>
      <c r="R34" s="228" t="s">
        <v>288</v>
      </c>
      <c r="S34" s="228">
        <v>1000</v>
      </c>
    </row>
    <row r="35" spans="1:19" ht="47.25">
      <c r="A35" s="224" t="s">
        <v>1412</v>
      </c>
      <c r="B35" s="557" t="s">
        <v>1399</v>
      </c>
      <c r="C35" s="241">
        <v>3</v>
      </c>
      <c r="D35" s="216" t="s">
        <v>1413</v>
      </c>
      <c r="E35" s="246" t="s">
        <v>1414</v>
      </c>
      <c r="F35" s="247" t="s">
        <v>1415</v>
      </c>
      <c r="G35" s="225"/>
      <c r="H35" s="225"/>
      <c r="I35" s="242"/>
      <c r="J35" s="243"/>
      <c r="K35" s="244"/>
      <c r="L35" s="244"/>
      <c r="M35" s="81"/>
      <c r="N35" s="226"/>
      <c r="O35" s="81"/>
      <c r="P35" s="81"/>
      <c r="Q35" s="245"/>
      <c r="R35" s="245"/>
      <c r="S35" s="245"/>
    </row>
    <row r="36" spans="1:19">
      <c r="A36" s="229"/>
      <c r="B36" s="229"/>
      <c r="C36" s="230"/>
      <c r="D36" s="230"/>
      <c r="E36" s="227"/>
      <c r="F36" s="249"/>
      <c r="G36" s="226"/>
      <c r="H36" s="226"/>
      <c r="I36" s="227"/>
      <c r="J36" s="228" t="s">
        <v>287</v>
      </c>
      <c r="K36" s="216" t="s">
        <v>1412</v>
      </c>
      <c r="L36" s="216" t="s">
        <v>1416</v>
      </c>
      <c r="M36" s="216" t="s">
        <v>1417</v>
      </c>
      <c r="N36" s="240" t="s">
        <v>1405</v>
      </c>
      <c r="O36" s="241"/>
      <c r="P36" s="241"/>
      <c r="Q36" s="228">
        <v>2</v>
      </c>
      <c r="R36" s="228" t="s">
        <v>288</v>
      </c>
      <c r="S36" s="228">
        <v>1000</v>
      </c>
    </row>
    <row r="37" spans="1:19" ht="47.25">
      <c r="A37" s="224" t="s">
        <v>1418</v>
      </c>
      <c r="B37" s="557" t="s">
        <v>1399</v>
      </c>
      <c r="C37" s="241">
        <v>4</v>
      </c>
      <c r="D37" s="216" t="s">
        <v>1419</v>
      </c>
      <c r="E37" s="246" t="s">
        <v>1420</v>
      </c>
      <c r="F37" s="247" t="s">
        <v>1421</v>
      </c>
      <c r="G37" s="225"/>
      <c r="H37" s="225"/>
      <c r="I37" s="242"/>
      <c r="J37" s="243"/>
      <c r="K37" s="244"/>
      <c r="L37" s="244"/>
      <c r="M37" s="81"/>
      <c r="N37" s="226"/>
      <c r="O37" s="81"/>
      <c r="P37" s="81"/>
      <c r="Q37" s="245"/>
      <c r="R37" s="245"/>
      <c r="S37" s="245"/>
    </row>
    <row r="38" spans="1:19">
      <c r="A38" s="229"/>
      <c r="B38" s="229"/>
      <c r="C38" s="230"/>
      <c r="D38" s="230"/>
      <c r="E38" s="227"/>
      <c r="F38" s="249"/>
      <c r="G38" s="226"/>
      <c r="H38" s="226"/>
      <c r="I38" s="227"/>
      <c r="J38" s="228" t="s">
        <v>287</v>
      </c>
      <c r="K38" s="216" t="s">
        <v>1418</v>
      </c>
      <c r="L38" s="216" t="s">
        <v>1422</v>
      </c>
      <c r="M38" s="216" t="s">
        <v>1423</v>
      </c>
      <c r="N38" s="240" t="s">
        <v>1405</v>
      </c>
      <c r="O38" s="241"/>
      <c r="P38" s="241"/>
      <c r="Q38" s="228">
        <v>2</v>
      </c>
      <c r="R38" s="228" t="s">
        <v>288</v>
      </c>
      <c r="S38" s="228">
        <v>1000</v>
      </c>
    </row>
    <row r="39" spans="1:19" ht="47.25">
      <c r="A39" s="224" t="s">
        <v>1424</v>
      </c>
      <c r="B39" s="557" t="s">
        <v>1399</v>
      </c>
      <c r="C39" s="241">
        <v>5</v>
      </c>
      <c r="D39" s="216" t="s">
        <v>1425</v>
      </c>
      <c r="E39" s="246" t="s">
        <v>1426</v>
      </c>
      <c r="F39" s="247" t="s">
        <v>1427</v>
      </c>
      <c r="G39" s="225"/>
      <c r="H39" s="225"/>
      <c r="I39" s="242"/>
      <c r="J39" s="243"/>
      <c r="K39" s="244"/>
      <c r="L39" s="244"/>
      <c r="M39" s="81"/>
      <c r="N39" s="226"/>
      <c r="O39" s="81"/>
      <c r="P39" s="81"/>
      <c r="Q39" s="245"/>
      <c r="R39" s="245"/>
      <c r="S39" s="245"/>
    </row>
    <row r="40" spans="1:19">
      <c r="A40" s="229"/>
      <c r="B40" s="229"/>
      <c r="C40" s="230"/>
      <c r="D40" s="230"/>
      <c r="E40" s="227"/>
      <c r="F40" s="249"/>
      <c r="G40" s="226"/>
      <c r="H40" s="226"/>
      <c r="I40" s="227"/>
      <c r="J40" s="228" t="s">
        <v>287</v>
      </c>
      <c r="K40" s="216" t="s">
        <v>1424</v>
      </c>
      <c r="L40" s="216" t="s">
        <v>1428</v>
      </c>
      <c r="M40" s="216" t="s">
        <v>1429</v>
      </c>
      <c r="N40" s="240" t="s">
        <v>1405</v>
      </c>
      <c r="O40" s="241"/>
      <c r="P40" s="241"/>
      <c r="Q40" s="228">
        <v>2</v>
      </c>
      <c r="R40" s="228" t="s">
        <v>288</v>
      </c>
      <c r="S40" s="228">
        <v>1000</v>
      </c>
    </row>
    <row r="41" spans="1:19" s="446" customFormat="1">
      <c r="A41" s="231" t="s">
        <v>1430</v>
      </c>
      <c r="B41" s="231"/>
      <c r="C41" s="233"/>
      <c r="D41" s="232" t="s">
        <v>271</v>
      </c>
      <c r="E41" s="232"/>
      <c r="F41" s="232"/>
      <c r="G41" s="234" t="s">
        <v>271</v>
      </c>
      <c r="H41" s="234" t="s">
        <v>271</v>
      </c>
      <c r="I41" s="235"/>
      <c r="J41" s="235"/>
      <c r="K41" s="237"/>
      <c r="L41" s="235"/>
      <c r="M41" s="232" t="s">
        <v>271</v>
      </c>
      <c r="N41" s="235" t="s">
        <v>271</v>
      </c>
      <c r="O41" s="233"/>
      <c r="P41" s="233"/>
      <c r="Q41" s="233"/>
      <c r="R41" s="233"/>
      <c r="S41" s="233"/>
    </row>
    <row r="42" spans="1:19" s="446" customFormat="1">
      <c r="A42" s="76" t="s">
        <v>1431</v>
      </c>
      <c r="B42" s="76"/>
      <c r="C42" s="78"/>
      <c r="D42" s="219" t="s">
        <v>271</v>
      </c>
      <c r="E42" s="219"/>
      <c r="F42" s="219"/>
      <c r="G42" s="214" t="s">
        <v>271</v>
      </c>
      <c r="H42" s="214" t="s">
        <v>271</v>
      </c>
      <c r="I42" s="220"/>
      <c r="J42" s="220"/>
      <c r="K42" s="222"/>
      <c r="L42" s="220"/>
      <c r="M42" s="219"/>
      <c r="N42" s="220" t="s">
        <v>271</v>
      </c>
      <c r="O42" s="78"/>
      <c r="P42" s="78"/>
      <c r="Q42" s="78"/>
      <c r="R42" s="78"/>
      <c r="S42" s="78"/>
    </row>
    <row r="43" spans="1:19">
      <c r="A43" s="224" t="s">
        <v>1432</v>
      </c>
      <c r="B43" s="557" t="s">
        <v>1433</v>
      </c>
      <c r="C43" s="241">
        <v>1</v>
      </c>
      <c r="D43" s="216" t="s">
        <v>271</v>
      </c>
      <c r="E43" s="240"/>
      <c r="F43" s="240"/>
      <c r="G43" s="225"/>
      <c r="H43" s="225"/>
      <c r="I43" s="242"/>
      <c r="J43" s="243"/>
      <c r="K43" s="244"/>
      <c r="L43" s="244"/>
      <c r="M43" s="81"/>
      <c r="N43" s="226"/>
      <c r="O43" s="81"/>
      <c r="P43" s="81"/>
      <c r="Q43" s="245"/>
      <c r="R43" s="245"/>
      <c r="S43" s="245"/>
    </row>
    <row r="44" spans="1:19">
      <c r="A44" s="229"/>
      <c r="B44" s="229"/>
      <c r="C44" s="230"/>
      <c r="D44" s="230"/>
      <c r="E44" s="227"/>
      <c r="F44" s="249"/>
      <c r="G44" s="226"/>
      <c r="H44" s="226"/>
      <c r="I44" s="227"/>
      <c r="J44" s="228" t="s">
        <v>287</v>
      </c>
      <c r="K44" s="216"/>
      <c r="L44" s="216"/>
      <c r="M44" s="216" t="s">
        <v>271</v>
      </c>
      <c r="N44" s="240" t="s">
        <v>271</v>
      </c>
      <c r="O44" s="241"/>
      <c r="P44" s="241"/>
      <c r="Q44" s="228"/>
      <c r="R44" s="228"/>
      <c r="S44" s="216"/>
    </row>
    <row r="45" spans="1:19">
      <c r="A45" s="224" t="s">
        <v>1434</v>
      </c>
      <c r="B45" s="557" t="s">
        <v>1433</v>
      </c>
      <c r="C45" s="241">
        <v>2</v>
      </c>
      <c r="D45" s="216" t="s">
        <v>271</v>
      </c>
      <c r="E45" s="240"/>
      <c r="F45" s="240"/>
      <c r="G45" s="225"/>
      <c r="H45" s="225"/>
      <c r="I45" s="242"/>
      <c r="J45" s="243"/>
      <c r="K45" s="244"/>
      <c r="L45" s="244"/>
      <c r="M45" s="81"/>
      <c r="N45" s="226"/>
      <c r="O45" s="81"/>
      <c r="P45" s="81"/>
      <c r="Q45" s="245"/>
      <c r="R45" s="245"/>
      <c r="S45" s="245"/>
    </row>
    <row r="46" spans="1:19">
      <c r="A46" s="229"/>
      <c r="B46" s="229"/>
      <c r="C46" s="230"/>
      <c r="D46" s="230"/>
      <c r="E46" s="227"/>
      <c r="F46" s="249"/>
      <c r="G46" s="226"/>
      <c r="H46" s="226"/>
      <c r="I46" s="227"/>
      <c r="J46" s="228" t="s">
        <v>287</v>
      </c>
      <c r="K46" s="216"/>
      <c r="L46" s="216"/>
      <c r="M46" s="216" t="s">
        <v>271</v>
      </c>
      <c r="N46" s="240" t="s">
        <v>271</v>
      </c>
      <c r="O46" s="241"/>
      <c r="P46" s="241"/>
      <c r="Q46" s="228"/>
      <c r="R46" s="228"/>
      <c r="S46" s="216"/>
    </row>
    <row r="47" spans="1:19">
      <c r="A47" s="224" t="s">
        <v>1435</v>
      </c>
      <c r="B47" s="557" t="s">
        <v>1433</v>
      </c>
      <c r="C47" s="241">
        <v>3</v>
      </c>
      <c r="D47" s="216" t="s">
        <v>271</v>
      </c>
      <c r="E47" s="240"/>
      <c r="F47" s="240"/>
      <c r="G47" s="225"/>
      <c r="H47" s="225"/>
      <c r="I47" s="242"/>
      <c r="J47" s="243"/>
      <c r="K47" s="244"/>
      <c r="L47" s="244"/>
      <c r="M47" s="81"/>
      <c r="N47" s="226"/>
      <c r="O47" s="81"/>
      <c r="P47" s="81"/>
      <c r="Q47" s="245"/>
      <c r="R47" s="245"/>
      <c r="S47" s="245"/>
    </row>
    <row r="48" spans="1:19">
      <c r="A48" s="229"/>
      <c r="B48" s="229"/>
      <c r="C48" s="230"/>
      <c r="D48" s="230"/>
      <c r="E48" s="227"/>
      <c r="F48" s="249"/>
      <c r="G48" s="226"/>
      <c r="H48" s="226"/>
      <c r="I48" s="227"/>
      <c r="J48" s="228" t="s">
        <v>287</v>
      </c>
      <c r="K48" s="216"/>
      <c r="L48" s="216"/>
      <c r="M48" s="216" t="s">
        <v>271</v>
      </c>
      <c r="N48" s="240" t="s">
        <v>271</v>
      </c>
      <c r="O48" s="241"/>
      <c r="P48" s="241"/>
      <c r="Q48" s="228"/>
      <c r="R48" s="228"/>
      <c r="S48" s="216"/>
    </row>
    <row r="49" spans="1:19" s="446" customFormat="1">
      <c r="A49" s="76" t="s">
        <v>1436</v>
      </c>
      <c r="B49" s="76"/>
      <c r="C49" s="78"/>
      <c r="D49" s="219" t="s">
        <v>271</v>
      </c>
      <c r="E49" s="219"/>
      <c r="F49" s="219"/>
      <c r="G49" s="214" t="s">
        <v>271</v>
      </c>
      <c r="H49" s="214" t="s">
        <v>271</v>
      </c>
      <c r="I49" s="220"/>
      <c r="J49" s="220"/>
      <c r="K49" s="222"/>
      <c r="L49" s="220"/>
      <c r="M49" s="219" t="s">
        <v>271</v>
      </c>
      <c r="N49" s="220" t="s">
        <v>271</v>
      </c>
      <c r="O49" s="78"/>
      <c r="P49" s="78"/>
      <c r="Q49" s="78"/>
      <c r="R49" s="78"/>
      <c r="S49" s="78"/>
    </row>
    <row r="50" spans="1:19">
      <c r="A50" s="224" t="s">
        <v>1437</v>
      </c>
      <c r="B50" s="557" t="s">
        <v>1438</v>
      </c>
      <c r="C50" s="241">
        <v>1</v>
      </c>
      <c r="D50" s="216" t="s">
        <v>271</v>
      </c>
      <c r="E50" s="240"/>
      <c r="F50" s="240"/>
      <c r="G50" s="225"/>
      <c r="H50" s="225"/>
      <c r="I50" s="242"/>
      <c r="J50" s="243"/>
      <c r="K50" s="244"/>
      <c r="L50" s="244"/>
      <c r="M50" s="81"/>
      <c r="N50" s="226"/>
      <c r="O50" s="81"/>
      <c r="P50" s="81"/>
      <c r="Q50" s="245"/>
      <c r="R50" s="245"/>
      <c r="S50" s="245"/>
    </row>
    <row r="51" spans="1:19">
      <c r="A51" s="229"/>
      <c r="B51" s="229"/>
      <c r="C51" s="230"/>
      <c r="D51" s="230"/>
      <c r="E51" s="227"/>
      <c r="F51" s="249"/>
      <c r="G51" s="226"/>
      <c r="H51" s="226"/>
      <c r="I51" s="227"/>
      <c r="J51" s="228" t="s">
        <v>287</v>
      </c>
      <c r="K51" s="216"/>
      <c r="L51" s="216"/>
      <c r="M51" s="216" t="s">
        <v>271</v>
      </c>
      <c r="N51" s="240" t="s">
        <v>271</v>
      </c>
      <c r="O51" s="241"/>
      <c r="P51" s="241"/>
      <c r="Q51" s="228"/>
      <c r="R51" s="228"/>
      <c r="S51" s="216"/>
    </row>
    <row r="52" spans="1:19">
      <c r="A52" s="224" t="s">
        <v>1439</v>
      </c>
      <c r="B52" s="557" t="s">
        <v>1438</v>
      </c>
      <c r="C52" s="241">
        <v>2</v>
      </c>
      <c r="D52" s="216" t="s">
        <v>271</v>
      </c>
      <c r="E52" s="240"/>
      <c r="F52" s="240"/>
      <c r="G52" s="225"/>
      <c r="H52" s="225"/>
      <c r="I52" s="242"/>
      <c r="J52" s="243"/>
      <c r="K52" s="244"/>
      <c r="L52" s="244"/>
      <c r="M52" s="81"/>
      <c r="N52" s="226"/>
      <c r="O52" s="81"/>
      <c r="P52" s="81"/>
      <c r="Q52" s="245"/>
      <c r="R52" s="245"/>
      <c r="S52" s="245"/>
    </row>
    <row r="53" spans="1:19">
      <c r="A53" s="229"/>
      <c r="B53" s="229"/>
      <c r="C53" s="230"/>
      <c r="D53" s="230"/>
      <c r="E53" s="227"/>
      <c r="F53" s="249"/>
      <c r="G53" s="226"/>
      <c r="H53" s="226"/>
      <c r="I53" s="227"/>
      <c r="J53" s="228" t="s">
        <v>287</v>
      </c>
      <c r="K53" s="216"/>
      <c r="L53" s="216"/>
      <c r="M53" s="216" t="s">
        <v>271</v>
      </c>
      <c r="N53" s="240" t="s">
        <v>271</v>
      </c>
      <c r="O53" s="241"/>
      <c r="P53" s="241"/>
      <c r="Q53" s="228"/>
      <c r="R53" s="228"/>
      <c r="S53" s="216"/>
    </row>
    <row r="54" spans="1:19">
      <c r="A54" s="224" t="s">
        <v>1440</v>
      </c>
      <c r="B54" s="557" t="s">
        <v>1438</v>
      </c>
      <c r="C54" s="241">
        <v>3</v>
      </c>
      <c r="D54" s="216" t="s">
        <v>271</v>
      </c>
      <c r="E54" s="240"/>
      <c r="F54" s="240"/>
      <c r="G54" s="225"/>
      <c r="H54" s="225"/>
      <c r="I54" s="242"/>
      <c r="J54" s="243"/>
      <c r="K54" s="244"/>
      <c r="L54" s="244"/>
      <c r="M54" s="81"/>
      <c r="N54" s="226"/>
      <c r="O54" s="81"/>
      <c r="P54" s="81"/>
      <c r="Q54" s="245"/>
      <c r="R54" s="245"/>
      <c r="S54" s="245"/>
    </row>
    <row r="55" spans="1:19">
      <c r="A55" s="229"/>
      <c r="B55" s="229"/>
      <c r="C55" s="230"/>
      <c r="D55" s="230"/>
      <c r="E55" s="227"/>
      <c r="F55" s="249"/>
      <c r="G55" s="226"/>
      <c r="H55" s="226"/>
      <c r="I55" s="227"/>
      <c r="J55" s="228" t="s">
        <v>287</v>
      </c>
      <c r="K55" s="216"/>
      <c r="L55" s="216"/>
      <c r="M55" s="216" t="s">
        <v>271</v>
      </c>
      <c r="N55" s="240" t="s">
        <v>271</v>
      </c>
      <c r="O55" s="241"/>
      <c r="P55" s="241"/>
      <c r="Q55" s="228"/>
      <c r="R55" s="228"/>
      <c r="S55" s="216"/>
    </row>
    <row r="56" spans="1:19" s="446" customFormat="1">
      <c r="A56" s="76" t="s">
        <v>1441</v>
      </c>
      <c r="B56" s="76"/>
      <c r="C56" s="78"/>
      <c r="D56" s="219" t="s">
        <v>271</v>
      </c>
      <c r="E56" s="219"/>
      <c r="F56" s="219"/>
      <c r="G56" s="214" t="s">
        <v>271</v>
      </c>
      <c r="H56" s="214" t="s">
        <v>271</v>
      </c>
      <c r="I56" s="220"/>
      <c r="J56" s="220"/>
      <c r="K56" s="222"/>
      <c r="L56" s="220"/>
      <c r="M56" s="219" t="s">
        <v>271</v>
      </c>
      <c r="N56" s="220" t="s">
        <v>271</v>
      </c>
      <c r="O56" s="78"/>
      <c r="P56" s="78"/>
      <c r="Q56" s="78"/>
      <c r="R56" s="78"/>
      <c r="S56" s="78"/>
    </row>
    <row r="57" spans="1:19">
      <c r="A57" s="224" t="s">
        <v>1442</v>
      </c>
      <c r="B57" s="557" t="s">
        <v>1443</v>
      </c>
      <c r="C57" s="241">
        <v>1</v>
      </c>
      <c r="D57" s="216" t="s">
        <v>271</v>
      </c>
      <c r="E57" s="240"/>
      <c r="F57" s="240"/>
      <c r="G57" s="225"/>
      <c r="H57" s="225"/>
      <c r="I57" s="242"/>
      <c r="J57" s="243"/>
      <c r="K57" s="244"/>
      <c r="L57" s="244"/>
      <c r="M57" s="81"/>
      <c r="N57" s="226"/>
      <c r="O57" s="81"/>
      <c r="P57" s="81"/>
      <c r="Q57" s="245"/>
      <c r="R57" s="245"/>
      <c r="S57" s="245"/>
    </row>
    <row r="58" spans="1:19">
      <c r="A58" s="229"/>
      <c r="B58" s="229"/>
      <c r="C58" s="230"/>
      <c r="D58" s="230"/>
      <c r="E58" s="227"/>
      <c r="F58" s="249"/>
      <c r="G58" s="226"/>
      <c r="H58" s="226"/>
      <c r="I58" s="227"/>
      <c r="J58" s="228" t="s">
        <v>287</v>
      </c>
      <c r="K58" s="216"/>
      <c r="L58" s="216"/>
      <c r="M58" s="216" t="s">
        <v>271</v>
      </c>
      <c r="N58" s="240" t="s">
        <v>271</v>
      </c>
      <c r="O58" s="241"/>
      <c r="P58" s="241"/>
      <c r="Q58" s="228"/>
      <c r="R58" s="228"/>
      <c r="S58" s="216"/>
    </row>
    <row r="59" spans="1:19">
      <c r="A59" s="224" t="s">
        <v>1444</v>
      </c>
      <c r="B59" s="557" t="s">
        <v>1443</v>
      </c>
      <c r="C59" s="241">
        <v>2</v>
      </c>
      <c r="D59" s="216" t="s">
        <v>271</v>
      </c>
      <c r="E59" s="240"/>
      <c r="F59" s="240"/>
      <c r="G59" s="225"/>
      <c r="H59" s="225"/>
      <c r="I59" s="242"/>
      <c r="J59" s="243"/>
      <c r="K59" s="244"/>
      <c r="L59" s="244"/>
      <c r="M59" s="81"/>
      <c r="N59" s="226"/>
      <c r="O59" s="81"/>
      <c r="P59" s="81"/>
      <c r="Q59" s="245"/>
      <c r="R59" s="245"/>
      <c r="S59" s="245"/>
    </row>
    <row r="60" spans="1:19">
      <c r="A60" s="229"/>
      <c r="B60" s="229"/>
      <c r="C60" s="230"/>
      <c r="D60" s="230"/>
      <c r="E60" s="227"/>
      <c r="F60" s="249"/>
      <c r="G60" s="226"/>
      <c r="H60" s="226"/>
      <c r="I60" s="227"/>
      <c r="J60" s="228" t="s">
        <v>287</v>
      </c>
      <c r="K60" s="216"/>
      <c r="L60" s="216"/>
      <c r="M60" s="216" t="s">
        <v>271</v>
      </c>
      <c r="N60" s="240" t="s">
        <v>271</v>
      </c>
      <c r="O60" s="241"/>
      <c r="P60" s="241"/>
      <c r="Q60" s="228"/>
      <c r="R60" s="228"/>
      <c r="S60" s="216"/>
    </row>
    <row r="61" spans="1:19">
      <c r="A61" s="224" t="s">
        <v>1445</v>
      </c>
      <c r="B61" s="557" t="s">
        <v>1443</v>
      </c>
      <c r="C61" s="241">
        <v>3</v>
      </c>
      <c r="D61" s="216" t="s">
        <v>271</v>
      </c>
      <c r="E61" s="240"/>
      <c r="F61" s="240"/>
      <c r="G61" s="225"/>
      <c r="H61" s="225"/>
      <c r="I61" s="242"/>
      <c r="J61" s="243"/>
      <c r="K61" s="244"/>
      <c r="L61" s="244"/>
      <c r="M61" s="81"/>
      <c r="N61" s="226"/>
      <c r="O61" s="81"/>
      <c r="P61" s="81"/>
      <c r="Q61" s="245"/>
      <c r="R61" s="245"/>
      <c r="S61" s="245"/>
    </row>
    <row r="62" spans="1:19">
      <c r="A62" s="229"/>
      <c r="B62" s="229"/>
      <c r="C62" s="230"/>
      <c r="D62" s="230"/>
      <c r="E62" s="227"/>
      <c r="F62" s="249"/>
      <c r="G62" s="226"/>
      <c r="H62" s="226"/>
      <c r="I62" s="227"/>
      <c r="J62" s="228" t="s">
        <v>287</v>
      </c>
      <c r="K62" s="216"/>
      <c r="L62" s="216"/>
      <c r="M62" s="216" t="s">
        <v>271</v>
      </c>
      <c r="N62" s="240" t="s">
        <v>271</v>
      </c>
      <c r="O62" s="241"/>
      <c r="P62" s="241"/>
      <c r="Q62" s="228"/>
      <c r="R62" s="228"/>
      <c r="S62" s="216"/>
    </row>
    <row r="63" spans="1:19" s="446" customFormat="1">
      <c r="A63" s="231" t="s">
        <v>1446</v>
      </c>
      <c r="B63" s="231"/>
      <c r="C63" s="233"/>
      <c r="D63" s="232" t="s">
        <v>271</v>
      </c>
      <c r="E63" s="232"/>
      <c r="F63" s="232"/>
      <c r="G63" s="234" t="s">
        <v>271</v>
      </c>
      <c r="H63" s="234" t="s">
        <v>271</v>
      </c>
      <c r="I63" s="235" t="s">
        <v>271</v>
      </c>
      <c r="J63" s="235"/>
      <c r="K63" s="237"/>
      <c r="L63" s="235"/>
      <c r="M63" s="232" t="s">
        <v>271</v>
      </c>
      <c r="N63" s="235" t="s">
        <v>271</v>
      </c>
      <c r="O63" s="233"/>
      <c r="P63" s="233"/>
      <c r="Q63" s="233"/>
      <c r="R63" s="233"/>
      <c r="S63" s="233"/>
    </row>
    <row r="64" spans="1:19" s="446" customFormat="1">
      <c r="A64" s="76" t="s">
        <v>1447</v>
      </c>
      <c r="B64" s="76"/>
      <c r="C64" s="78"/>
      <c r="D64" s="219" t="s">
        <v>271</v>
      </c>
      <c r="E64" s="219"/>
      <c r="F64" s="219"/>
      <c r="G64" s="214" t="s">
        <v>271</v>
      </c>
      <c r="H64" s="214" t="s">
        <v>271</v>
      </c>
      <c r="I64" s="220" t="s">
        <v>271</v>
      </c>
      <c r="J64" s="220"/>
      <c r="K64" s="222"/>
      <c r="L64" s="220"/>
      <c r="M64" s="219" t="s">
        <v>271</v>
      </c>
      <c r="N64" s="220" t="s">
        <v>271</v>
      </c>
      <c r="O64" s="78"/>
      <c r="P64" s="78"/>
      <c r="Q64" s="78"/>
      <c r="R64" s="78"/>
      <c r="S64" s="78"/>
    </row>
    <row r="65" spans="1:19" ht="72" customHeight="1">
      <c r="A65" s="224" t="s">
        <v>1448</v>
      </c>
      <c r="B65" s="557" t="s">
        <v>1449</v>
      </c>
      <c r="C65" s="241">
        <v>1</v>
      </c>
      <c r="D65" s="216" t="s">
        <v>1450</v>
      </c>
      <c r="E65" s="246" t="s">
        <v>1451</v>
      </c>
      <c r="F65" s="247" t="s">
        <v>1452</v>
      </c>
      <c r="G65" s="225"/>
      <c r="H65" s="225"/>
      <c r="I65" s="228" t="s">
        <v>1453</v>
      </c>
      <c r="J65" s="243"/>
      <c r="K65" s="244"/>
      <c r="L65" s="244"/>
      <c r="M65" s="81"/>
      <c r="N65" s="226"/>
      <c r="O65" s="81"/>
      <c r="P65" s="81"/>
      <c r="Q65" s="245"/>
      <c r="R65" s="245"/>
      <c r="S65" s="245"/>
    </row>
    <row r="66" spans="1:19" ht="31.5">
      <c r="A66" s="229"/>
      <c r="B66" s="229"/>
      <c r="C66" s="230"/>
      <c r="D66" s="230"/>
      <c r="E66" s="227"/>
      <c r="F66" s="249"/>
      <c r="G66" s="226"/>
      <c r="H66" s="226"/>
      <c r="I66" s="227"/>
      <c r="J66" s="228" t="s">
        <v>287</v>
      </c>
      <c r="K66" s="216" t="s">
        <v>1448</v>
      </c>
      <c r="L66" s="216" t="s">
        <v>1454</v>
      </c>
      <c r="M66" s="216" t="s">
        <v>1455</v>
      </c>
      <c r="N66" s="240" t="s">
        <v>1456</v>
      </c>
      <c r="O66" s="241"/>
      <c r="P66" s="241"/>
      <c r="Q66" s="228">
        <v>2</v>
      </c>
      <c r="R66" s="228" t="s">
        <v>288</v>
      </c>
      <c r="S66" s="228">
        <v>1000</v>
      </c>
    </row>
    <row r="67" spans="1:19">
      <c r="A67" s="224" t="s">
        <v>1457</v>
      </c>
      <c r="B67" s="557" t="s">
        <v>1449</v>
      </c>
      <c r="C67" s="241">
        <v>2</v>
      </c>
      <c r="D67" s="216" t="s">
        <v>271</v>
      </c>
      <c r="E67" s="240"/>
      <c r="F67" s="240"/>
      <c r="G67" s="225"/>
      <c r="H67" s="225"/>
      <c r="I67" s="228"/>
      <c r="J67" s="243"/>
      <c r="K67" s="244"/>
      <c r="L67" s="244"/>
      <c r="M67" s="81"/>
      <c r="N67" s="226"/>
      <c r="O67" s="81"/>
      <c r="P67" s="81"/>
      <c r="Q67" s="245"/>
      <c r="R67" s="245"/>
      <c r="S67" s="245"/>
    </row>
    <row r="68" spans="1:19">
      <c r="A68" s="229"/>
      <c r="B68" s="229"/>
      <c r="C68" s="230"/>
      <c r="D68" s="230"/>
      <c r="E68" s="227"/>
      <c r="F68" s="249"/>
      <c r="G68" s="226"/>
      <c r="H68" s="226"/>
      <c r="I68" s="227"/>
      <c r="J68" s="228" t="s">
        <v>287</v>
      </c>
      <c r="K68" s="216"/>
      <c r="L68" s="216"/>
      <c r="M68" s="216"/>
      <c r="N68" s="240" t="s">
        <v>271</v>
      </c>
      <c r="O68" s="241"/>
      <c r="P68" s="241"/>
      <c r="Q68" s="228"/>
      <c r="R68" s="228"/>
      <c r="S68" s="216"/>
    </row>
    <row r="69" spans="1:19">
      <c r="A69" s="224" t="s">
        <v>1458</v>
      </c>
      <c r="B69" s="557" t="s">
        <v>1449</v>
      </c>
      <c r="C69" s="241">
        <v>3</v>
      </c>
      <c r="D69" s="216" t="s">
        <v>271</v>
      </c>
      <c r="E69" s="240"/>
      <c r="F69" s="240"/>
      <c r="G69" s="225"/>
      <c r="H69" s="225"/>
      <c r="I69" s="228"/>
      <c r="J69" s="243"/>
      <c r="K69" s="244"/>
      <c r="L69" s="244"/>
      <c r="M69" s="81"/>
      <c r="N69" s="226"/>
      <c r="O69" s="81"/>
      <c r="P69" s="81"/>
      <c r="Q69" s="245"/>
      <c r="R69" s="245"/>
      <c r="S69" s="245"/>
    </row>
    <row r="70" spans="1:19">
      <c r="A70" s="229"/>
      <c r="B70" s="229"/>
      <c r="C70" s="230"/>
      <c r="D70" s="230"/>
      <c r="E70" s="227"/>
      <c r="F70" s="249"/>
      <c r="G70" s="226"/>
      <c r="H70" s="226"/>
      <c r="I70" s="227"/>
      <c r="J70" s="228" t="s">
        <v>287</v>
      </c>
      <c r="K70" s="216"/>
      <c r="L70" s="216"/>
      <c r="M70" s="216"/>
      <c r="N70" s="240" t="s">
        <v>271</v>
      </c>
      <c r="O70" s="241"/>
      <c r="P70" s="241"/>
      <c r="Q70" s="228"/>
      <c r="R70" s="228"/>
      <c r="S70" s="216"/>
    </row>
    <row r="71" spans="1:19" s="446" customFormat="1">
      <c r="A71" s="76" t="s">
        <v>1459</v>
      </c>
      <c r="B71" s="76"/>
      <c r="C71" s="78"/>
      <c r="D71" s="219" t="s">
        <v>271</v>
      </c>
      <c r="E71" s="219"/>
      <c r="F71" s="219"/>
      <c r="G71" s="214" t="s">
        <v>271</v>
      </c>
      <c r="H71" s="214" t="s">
        <v>271</v>
      </c>
      <c r="I71" s="220" t="s">
        <v>271</v>
      </c>
      <c r="J71" s="220"/>
      <c r="K71" s="222"/>
      <c r="L71" s="220"/>
      <c r="M71" s="219" t="s">
        <v>271</v>
      </c>
      <c r="N71" s="220" t="s">
        <v>271</v>
      </c>
      <c r="O71" s="78"/>
      <c r="P71" s="78"/>
      <c r="Q71" s="78"/>
      <c r="R71" s="78"/>
      <c r="S71" s="78"/>
    </row>
    <row r="72" spans="1:19" ht="31.5">
      <c r="A72" s="224" t="s">
        <v>1460</v>
      </c>
      <c r="B72" s="557" t="s">
        <v>1461</v>
      </c>
      <c r="C72" s="241">
        <v>1</v>
      </c>
      <c r="D72" s="216" t="s">
        <v>1462</v>
      </c>
      <c r="E72" s="246" t="s">
        <v>1463</v>
      </c>
      <c r="F72" s="247" t="s">
        <v>1464</v>
      </c>
      <c r="G72" s="225"/>
      <c r="H72" s="225"/>
      <c r="I72" s="228" t="s">
        <v>1453</v>
      </c>
      <c r="J72" s="243"/>
      <c r="K72" s="244"/>
      <c r="L72" s="244"/>
      <c r="M72" s="81"/>
      <c r="N72" s="226"/>
      <c r="O72" s="81"/>
      <c r="P72" s="81"/>
      <c r="Q72" s="245"/>
      <c r="R72" s="245"/>
      <c r="S72" s="245"/>
    </row>
    <row r="73" spans="1:19" ht="31.5">
      <c r="A73" s="229"/>
      <c r="B73" s="229"/>
      <c r="C73" s="230"/>
      <c r="D73" s="230"/>
      <c r="E73" s="227"/>
      <c r="F73" s="249"/>
      <c r="G73" s="226"/>
      <c r="H73" s="226"/>
      <c r="I73" s="227"/>
      <c r="J73" s="228" t="s">
        <v>287</v>
      </c>
      <c r="K73" s="216" t="s">
        <v>1460</v>
      </c>
      <c r="L73" s="216" t="s">
        <v>1465</v>
      </c>
      <c r="M73" s="216" t="s">
        <v>1466</v>
      </c>
      <c r="N73" s="240" t="s">
        <v>1456</v>
      </c>
      <c r="O73" s="241"/>
      <c r="P73" s="241"/>
      <c r="Q73" s="228">
        <v>2</v>
      </c>
      <c r="R73" s="228" t="s">
        <v>288</v>
      </c>
      <c r="S73" s="228">
        <v>1000</v>
      </c>
    </row>
    <row r="74" spans="1:19">
      <c r="A74" s="224" t="s">
        <v>1467</v>
      </c>
      <c r="B74" s="557" t="s">
        <v>1461</v>
      </c>
      <c r="C74" s="241">
        <v>2</v>
      </c>
      <c r="D74" s="216" t="s">
        <v>271</v>
      </c>
      <c r="E74" s="240"/>
      <c r="F74" s="240"/>
      <c r="G74" s="225"/>
      <c r="H74" s="225"/>
      <c r="I74" s="228"/>
      <c r="J74" s="243"/>
      <c r="K74" s="244"/>
      <c r="L74" s="244"/>
      <c r="M74" s="81"/>
      <c r="N74" s="226"/>
      <c r="O74" s="81"/>
      <c r="P74" s="81"/>
      <c r="Q74" s="245"/>
      <c r="R74" s="245"/>
      <c r="S74" s="245"/>
    </row>
    <row r="75" spans="1:19">
      <c r="A75" s="229"/>
      <c r="B75" s="229"/>
      <c r="C75" s="230"/>
      <c r="D75" s="230"/>
      <c r="E75" s="227"/>
      <c r="F75" s="249"/>
      <c r="G75" s="226"/>
      <c r="H75" s="226"/>
      <c r="I75" s="227"/>
      <c r="J75" s="228" t="s">
        <v>287</v>
      </c>
      <c r="K75" s="216"/>
      <c r="L75" s="216"/>
      <c r="M75" s="216"/>
      <c r="N75" s="240" t="s">
        <v>271</v>
      </c>
      <c r="O75" s="241"/>
      <c r="P75" s="241"/>
      <c r="Q75" s="228"/>
      <c r="R75" s="228"/>
      <c r="S75" s="216"/>
    </row>
    <row r="76" spans="1:19">
      <c r="A76" s="224" t="s">
        <v>1468</v>
      </c>
      <c r="B76" s="557" t="s">
        <v>1461</v>
      </c>
      <c r="C76" s="241">
        <v>3</v>
      </c>
      <c r="D76" s="216" t="s">
        <v>271</v>
      </c>
      <c r="E76" s="240"/>
      <c r="F76" s="240"/>
      <c r="G76" s="225"/>
      <c r="H76" s="225"/>
      <c r="I76" s="228"/>
      <c r="J76" s="243"/>
      <c r="K76" s="244"/>
      <c r="L76" s="244"/>
      <c r="M76" s="81"/>
      <c r="N76" s="226"/>
      <c r="O76" s="81"/>
      <c r="P76" s="81"/>
      <c r="Q76" s="245"/>
      <c r="R76" s="245"/>
      <c r="S76" s="245"/>
    </row>
    <row r="77" spans="1:19">
      <c r="A77" s="229"/>
      <c r="B77" s="229"/>
      <c r="C77" s="230"/>
      <c r="D77" s="230"/>
      <c r="E77" s="227"/>
      <c r="F77" s="249"/>
      <c r="G77" s="226"/>
      <c r="H77" s="226"/>
      <c r="I77" s="227"/>
      <c r="J77" s="228" t="s">
        <v>287</v>
      </c>
      <c r="K77" s="216"/>
      <c r="L77" s="216"/>
      <c r="M77" s="216"/>
      <c r="N77" s="240" t="s">
        <v>271</v>
      </c>
      <c r="O77" s="241"/>
      <c r="P77" s="241"/>
      <c r="Q77" s="228"/>
      <c r="R77" s="228"/>
      <c r="S77" s="216"/>
    </row>
    <row r="78" spans="1:19" s="446" customFormat="1">
      <c r="A78" s="76" t="s">
        <v>1469</v>
      </c>
      <c r="B78" s="76"/>
      <c r="C78" s="78"/>
      <c r="D78" s="219" t="s">
        <v>271</v>
      </c>
      <c r="E78" s="219"/>
      <c r="F78" s="219"/>
      <c r="G78" s="214" t="s">
        <v>271</v>
      </c>
      <c r="H78" s="214" t="s">
        <v>271</v>
      </c>
      <c r="I78" s="220" t="s">
        <v>271</v>
      </c>
      <c r="J78" s="220"/>
      <c r="K78" s="222"/>
      <c r="L78" s="220"/>
      <c r="M78" s="219" t="s">
        <v>271</v>
      </c>
      <c r="N78" s="220" t="s">
        <v>271</v>
      </c>
      <c r="O78" s="78"/>
      <c r="P78" s="78"/>
      <c r="Q78" s="78"/>
      <c r="R78" s="78"/>
      <c r="S78" s="78"/>
    </row>
    <row r="79" spans="1:19" ht="78.75">
      <c r="A79" s="224" t="s">
        <v>1470</v>
      </c>
      <c r="B79" s="557" t="s">
        <v>1471</v>
      </c>
      <c r="C79" s="241">
        <v>1</v>
      </c>
      <c r="D79" s="216" t="s">
        <v>1472</v>
      </c>
      <c r="E79" s="246" t="s">
        <v>1473</v>
      </c>
      <c r="F79" s="247" t="s">
        <v>1474</v>
      </c>
      <c r="G79" s="225"/>
      <c r="H79" s="225"/>
      <c r="I79" s="228" t="s">
        <v>15</v>
      </c>
      <c r="J79" s="243"/>
      <c r="K79" s="244"/>
      <c r="L79" s="244"/>
      <c r="M79" s="81"/>
      <c r="N79" s="226"/>
      <c r="O79" s="81"/>
      <c r="P79" s="81"/>
      <c r="Q79" s="245"/>
      <c r="R79" s="245"/>
      <c r="S79" s="245"/>
    </row>
    <row r="80" spans="1:19" ht="31.5">
      <c r="A80" s="229"/>
      <c r="B80" s="229"/>
      <c r="C80" s="230"/>
      <c r="D80" s="230"/>
      <c r="E80" s="227"/>
      <c r="F80" s="249"/>
      <c r="G80" s="226"/>
      <c r="H80" s="226"/>
      <c r="I80" s="227"/>
      <c r="J80" s="228" t="s">
        <v>287</v>
      </c>
      <c r="K80" s="216" t="s">
        <v>1470</v>
      </c>
      <c r="L80" s="216" t="s">
        <v>1475</v>
      </c>
      <c r="M80" s="216" t="s">
        <v>1476</v>
      </c>
      <c r="N80" s="240" t="s">
        <v>1456</v>
      </c>
      <c r="O80" s="241"/>
      <c r="P80" s="241"/>
      <c r="Q80" s="228">
        <v>2</v>
      </c>
      <c r="R80" s="228" t="s">
        <v>288</v>
      </c>
      <c r="S80" s="228">
        <v>1000</v>
      </c>
    </row>
    <row r="81" spans="1:19" ht="63">
      <c r="A81" s="224" t="s">
        <v>1477</v>
      </c>
      <c r="B81" s="557" t="s">
        <v>1471</v>
      </c>
      <c r="C81" s="241">
        <v>2</v>
      </c>
      <c r="D81" s="216" t="s">
        <v>1478</v>
      </c>
      <c r="E81" s="246" t="s">
        <v>1479</v>
      </c>
      <c r="F81" s="247" t="s">
        <v>1480</v>
      </c>
      <c r="G81" s="225"/>
      <c r="H81" s="225"/>
      <c r="I81" s="228" t="s">
        <v>1453</v>
      </c>
      <c r="J81" s="243"/>
      <c r="K81" s="244"/>
      <c r="L81" s="244"/>
      <c r="M81" s="81"/>
      <c r="N81" s="226"/>
      <c r="O81" s="81"/>
      <c r="P81" s="81"/>
      <c r="Q81" s="245"/>
      <c r="R81" s="245"/>
      <c r="S81" s="245"/>
    </row>
    <row r="82" spans="1:19" ht="31.5">
      <c r="A82" s="229"/>
      <c r="B82" s="229"/>
      <c r="C82" s="230"/>
      <c r="D82" s="230"/>
      <c r="E82" s="227"/>
      <c r="F82" s="249"/>
      <c r="G82" s="226"/>
      <c r="H82" s="226"/>
      <c r="I82" s="227"/>
      <c r="J82" s="228" t="s">
        <v>287</v>
      </c>
      <c r="K82" s="216" t="s">
        <v>1477</v>
      </c>
      <c r="L82" s="216" t="s">
        <v>1481</v>
      </c>
      <c r="M82" s="216" t="s">
        <v>1482</v>
      </c>
      <c r="N82" s="240" t="s">
        <v>1456</v>
      </c>
      <c r="O82" s="241"/>
      <c r="P82" s="241"/>
      <c r="Q82" s="228">
        <v>2</v>
      </c>
      <c r="R82" s="228" t="s">
        <v>288</v>
      </c>
      <c r="S82" s="228">
        <v>1000</v>
      </c>
    </row>
    <row r="83" spans="1:19">
      <c r="A83" s="224" t="s">
        <v>1483</v>
      </c>
      <c r="B83" s="557" t="s">
        <v>1471</v>
      </c>
      <c r="C83" s="241">
        <v>3</v>
      </c>
      <c r="D83" s="216" t="s">
        <v>271</v>
      </c>
      <c r="E83" s="240"/>
      <c r="F83" s="240"/>
      <c r="G83" s="225"/>
      <c r="H83" s="225"/>
      <c r="I83" s="228"/>
      <c r="J83" s="243"/>
      <c r="K83" s="244"/>
      <c r="L83" s="244"/>
      <c r="M83" s="81"/>
      <c r="N83" s="226"/>
      <c r="O83" s="81"/>
      <c r="P83" s="81"/>
      <c r="Q83" s="245"/>
      <c r="R83" s="245"/>
      <c r="S83" s="245"/>
    </row>
    <row r="84" spans="1:19">
      <c r="A84" s="229"/>
      <c r="B84" s="229"/>
      <c r="C84" s="230"/>
      <c r="D84" s="230"/>
      <c r="E84" s="227"/>
      <c r="F84" s="249"/>
      <c r="G84" s="226"/>
      <c r="H84" s="226"/>
      <c r="I84" s="227"/>
      <c r="J84" s="228" t="s">
        <v>287</v>
      </c>
      <c r="K84" s="216"/>
      <c r="L84" s="216"/>
      <c r="M84" s="216"/>
      <c r="N84" s="240" t="s">
        <v>271</v>
      </c>
      <c r="O84" s="241"/>
      <c r="P84" s="241"/>
      <c r="Q84" s="228"/>
      <c r="R84" s="228"/>
      <c r="S84" s="216"/>
    </row>
    <row r="85" spans="1:19" s="446" customFormat="1">
      <c r="A85" s="76" t="s">
        <v>1484</v>
      </c>
      <c r="B85" s="76"/>
      <c r="C85" s="78"/>
      <c r="D85" s="219" t="s">
        <v>271</v>
      </c>
      <c r="E85" s="219"/>
      <c r="F85" s="219"/>
      <c r="G85" s="214" t="s">
        <v>271</v>
      </c>
      <c r="H85" s="214" t="s">
        <v>271</v>
      </c>
      <c r="I85" s="220" t="s">
        <v>271</v>
      </c>
      <c r="J85" s="220"/>
      <c r="K85" s="222"/>
      <c r="L85" s="220"/>
      <c r="M85" s="219" t="s">
        <v>271</v>
      </c>
      <c r="N85" s="220" t="s">
        <v>271</v>
      </c>
      <c r="O85" s="78"/>
      <c r="P85" s="78"/>
      <c r="Q85" s="78"/>
      <c r="R85" s="78"/>
      <c r="S85" s="78"/>
    </row>
    <row r="86" spans="1:19" ht="78.75">
      <c r="A86" s="224" t="s">
        <v>1485</v>
      </c>
      <c r="B86" s="557" t="s">
        <v>1486</v>
      </c>
      <c r="C86" s="241">
        <v>1</v>
      </c>
      <c r="D86" s="216" t="s">
        <v>1487</v>
      </c>
      <c r="E86" s="250" t="s">
        <v>1488</v>
      </c>
      <c r="F86" s="251" t="s">
        <v>1489</v>
      </c>
      <c r="G86" s="225"/>
      <c r="H86" s="225"/>
      <c r="I86" s="228" t="s">
        <v>1453</v>
      </c>
      <c r="J86" s="243"/>
      <c r="K86" s="244"/>
      <c r="L86" s="244"/>
      <c r="M86" s="81"/>
      <c r="N86" s="226"/>
      <c r="O86" s="81"/>
      <c r="P86" s="81"/>
      <c r="Q86" s="245"/>
      <c r="R86" s="245"/>
      <c r="S86" s="245"/>
    </row>
    <row r="87" spans="1:19" ht="31.5">
      <c r="A87" s="229"/>
      <c r="B87" s="229"/>
      <c r="C87" s="230"/>
      <c r="D87" s="230"/>
      <c r="E87" s="227"/>
      <c r="F87" s="249"/>
      <c r="G87" s="226"/>
      <c r="H87" s="226"/>
      <c r="I87" s="227"/>
      <c r="J87" s="228" t="s">
        <v>287</v>
      </c>
      <c r="K87" s="216" t="s">
        <v>1485</v>
      </c>
      <c r="L87" s="216" t="s">
        <v>1490</v>
      </c>
      <c r="M87" s="216" t="s">
        <v>1491</v>
      </c>
      <c r="N87" s="240" t="s">
        <v>1456</v>
      </c>
      <c r="O87" s="241"/>
      <c r="P87" s="241"/>
      <c r="Q87" s="228">
        <v>2</v>
      </c>
      <c r="R87" s="228" t="s">
        <v>288</v>
      </c>
      <c r="S87" s="228">
        <v>1000</v>
      </c>
    </row>
    <row r="88" spans="1:19">
      <c r="A88" s="224" t="s">
        <v>1492</v>
      </c>
      <c r="B88" s="557" t="s">
        <v>1486</v>
      </c>
      <c r="C88" s="241">
        <v>2</v>
      </c>
      <c r="D88" s="216" t="s">
        <v>271</v>
      </c>
      <c r="E88" s="240"/>
      <c r="F88" s="240"/>
      <c r="G88" s="225"/>
      <c r="H88" s="225"/>
      <c r="I88" s="228"/>
      <c r="J88" s="243"/>
      <c r="K88" s="244"/>
      <c r="L88" s="244"/>
      <c r="M88" s="81"/>
      <c r="N88" s="226"/>
      <c r="O88" s="81"/>
      <c r="P88" s="81"/>
      <c r="Q88" s="245"/>
      <c r="R88" s="245"/>
      <c r="S88" s="245"/>
    </row>
    <row r="89" spans="1:19">
      <c r="A89" s="229"/>
      <c r="B89" s="229"/>
      <c r="C89" s="230"/>
      <c r="D89" s="230"/>
      <c r="E89" s="227"/>
      <c r="F89" s="249"/>
      <c r="G89" s="226"/>
      <c r="H89" s="226"/>
      <c r="I89" s="227"/>
      <c r="J89" s="228" t="s">
        <v>287</v>
      </c>
      <c r="K89" s="216"/>
      <c r="L89" s="216"/>
      <c r="M89" s="216"/>
      <c r="N89" s="240" t="s">
        <v>271</v>
      </c>
      <c r="O89" s="241"/>
      <c r="P89" s="241"/>
      <c r="Q89" s="228"/>
      <c r="R89" s="228"/>
      <c r="S89" s="228"/>
    </row>
    <row r="90" spans="1:19">
      <c r="A90" s="224" t="s">
        <v>1493</v>
      </c>
      <c r="B90" s="557" t="s">
        <v>1486</v>
      </c>
      <c r="C90" s="241">
        <v>3</v>
      </c>
      <c r="D90" s="216" t="s">
        <v>271</v>
      </c>
      <c r="E90" s="240"/>
      <c r="F90" s="240"/>
      <c r="G90" s="225"/>
      <c r="H90" s="225"/>
      <c r="I90" s="228"/>
      <c r="J90" s="243"/>
      <c r="K90" s="244"/>
      <c r="L90" s="244"/>
      <c r="M90" s="81"/>
      <c r="N90" s="226"/>
      <c r="O90" s="81"/>
      <c r="P90" s="81"/>
      <c r="Q90" s="245"/>
      <c r="R90" s="245"/>
      <c r="S90" s="245"/>
    </row>
    <row r="91" spans="1:19">
      <c r="A91" s="229"/>
      <c r="B91" s="229"/>
      <c r="C91" s="230"/>
      <c r="D91" s="230"/>
      <c r="E91" s="227"/>
      <c r="F91" s="249"/>
      <c r="G91" s="226"/>
      <c r="H91" s="226"/>
      <c r="I91" s="227"/>
      <c r="J91" s="228" t="s">
        <v>287</v>
      </c>
      <c r="K91" s="216"/>
      <c r="L91" s="216"/>
      <c r="M91" s="216"/>
      <c r="N91" s="240" t="s">
        <v>271</v>
      </c>
      <c r="O91" s="241"/>
      <c r="P91" s="241"/>
      <c r="Q91" s="228"/>
      <c r="R91" s="228"/>
      <c r="S91" s="228"/>
    </row>
    <row r="92" spans="1:19" s="446" customFormat="1">
      <c r="A92" s="76" t="s">
        <v>1494</v>
      </c>
      <c r="B92" s="76"/>
      <c r="C92" s="78"/>
      <c r="D92" s="219" t="s">
        <v>271</v>
      </c>
      <c r="E92" s="219"/>
      <c r="F92" s="219"/>
      <c r="G92" s="214" t="s">
        <v>271</v>
      </c>
      <c r="H92" s="214" t="s">
        <v>271</v>
      </c>
      <c r="I92" s="220" t="s">
        <v>271</v>
      </c>
      <c r="J92" s="220"/>
      <c r="K92" s="222"/>
      <c r="L92" s="220"/>
      <c r="M92" s="219" t="s">
        <v>271</v>
      </c>
      <c r="N92" s="220" t="s">
        <v>271</v>
      </c>
      <c r="O92" s="78"/>
      <c r="P92" s="78"/>
      <c r="Q92" s="78"/>
      <c r="R92" s="78"/>
      <c r="S92" s="78"/>
    </row>
    <row r="93" spans="1:19" ht="63">
      <c r="A93" s="224" t="s">
        <v>1495</v>
      </c>
      <c r="B93" s="557" t="s">
        <v>1496</v>
      </c>
      <c r="C93" s="241">
        <v>1</v>
      </c>
      <c r="D93" s="216" t="s">
        <v>1497</v>
      </c>
      <c r="E93" s="250" t="s">
        <v>1498</v>
      </c>
      <c r="F93" s="247" t="s">
        <v>1499</v>
      </c>
      <c r="G93" s="225"/>
      <c r="H93" s="225"/>
      <c r="I93" s="228" t="s">
        <v>1453</v>
      </c>
      <c r="J93" s="243"/>
      <c r="K93" s="244"/>
      <c r="L93" s="244"/>
      <c r="M93" s="81"/>
      <c r="N93" s="226"/>
      <c r="O93" s="81"/>
      <c r="P93" s="81"/>
      <c r="Q93" s="245"/>
      <c r="R93" s="245"/>
      <c r="S93" s="245"/>
    </row>
    <row r="94" spans="1:19">
      <c r="A94" s="229"/>
      <c r="B94" s="229"/>
      <c r="C94" s="230"/>
      <c r="D94" s="230"/>
      <c r="E94" s="227"/>
      <c r="F94" s="249"/>
      <c r="G94" s="226"/>
      <c r="H94" s="226"/>
      <c r="I94" s="227"/>
      <c r="J94" s="228" t="s">
        <v>287</v>
      </c>
      <c r="K94" s="216" t="s">
        <v>1495</v>
      </c>
      <c r="L94" s="216" t="s">
        <v>1500</v>
      </c>
      <c r="M94" s="216" t="s">
        <v>1501</v>
      </c>
      <c r="N94" s="240" t="s">
        <v>1502</v>
      </c>
      <c r="O94" s="241"/>
      <c r="P94" s="241"/>
      <c r="Q94" s="228">
        <v>2</v>
      </c>
      <c r="R94" s="228" t="s">
        <v>288</v>
      </c>
      <c r="S94" s="228">
        <v>1000</v>
      </c>
    </row>
    <row r="95" spans="1:19" ht="63">
      <c r="A95" s="224" t="s">
        <v>1503</v>
      </c>
      <c r="B95" s="557" t="s">
        <v>1496</v>
      </c>
      <c r="C95" s="241">
        <v>2</v>
      </c>
      <c r="D95" s="216" t="s">
        <v>1504</v>
      </c>
      <c r="E95" s="250" t="s">
        <v>1505</v>
      </c>
      <c r="F95" s="247" t="s">
        <v>1506</v>
      </c>
      <c r="G95" s="225"/>
      <c r="H95" s="225"/>
      <c r="I95" s="228" t="s">
        <v>1453</v>
      </c>
      <c r="J95" s="243"/>
      <c r="K95" s="244"/>
      <c r="L95" s="244"/>
      <c r="M95" s="81"/>
      <c r="N95" s="226"/>
      <c r="O95" s="81"/>
      <c r="P95" s="81"/>
      <c r="Q95" s="245"/>
      <c r="R95" s="245"/>
      <c r="S95" s="245"/>
    </row>
    <row r="96" spans="1:19">
      <c r="A96" s="229"/>
      <c r="B96" s="229"/>
      <c r="C96" s="230"/>
      <c r="D96" s="230"/>
      <c r="E96" s="227"/>
      <c r="F96" s="249"/>
      <c r="G96" s="226"/>
      <c r="H96" s="226"/>
      <c r="I96" s="227"/>
      <c r="J96" s="228" t="s">
        <v>287</v>
      </c>
      <c r="K96" s="216" t="s">
        <v>1503</v>
      </c>
      <c r="L96" s="216" t="s">
        <v>1507</v>
      </c>
      <c r="M96" s="216" t="s">
        <v>1508</v>
      </c>
      <c r="N96" s="240" t="s">
        <v>1502</v>
      </c>
      <c r="O96" s="241"/>
      <c r="P96" s="241"/>
      <c r="Q96" s="228">
        <v>2</v>
      </c>
      <c r="R96" s="228" t="s">
        <v>288</v>
      </c>
      <c r="S96" s="228">
        <v>1000</v>
      </c>
    </row>
    <row r="97" spans="1:19" ht="47.25">
      <c r="A97" s="224" t="s">
        <v>1509</v>
      </c>
      <c r="B97" s="557" t="s">
        <v>1496</v>
      </c>
      <c r="C97" s="241">
        <v>3</v>
      </c>
      <c r="D97" s="216" t="s">
        <v>1510</v>
      </c>
      <c r="E97" s="246" t="s">
        <v>1511</v>
      </c>
      <c r="F97" s="247" t="s">
        <v>1512</v>
      </c>
      <c r="G97" s="225"/>
      <c r="H97" s="225"/>
      <c r="I97" s="228" t="s">
        <v>1453</v>
      </c>
      <c r="J97" s="243"/>
      <c r="K97" s="244"/>
      <c r="L97" s="244"/>
      <c r="M97" s="81"/>
      <c r="N97" s="226"/>
      <c r="O97" s="81"/>
      <c r="P97" s="81"/>
      <c r="Q97" s="245"/>
      <c r="R97" s="245"/>
      <c r="S97" s="245"/>
    </row>
    <row r="98" spans="1:19">
      <c r="A98" s="229"/>
      <c r="B98" s="229"/>
      <c r="C98" s="230"/>
      <c r="D98" s="230"/>
      <c r="E98" s="227"/>
      <c r="F98" s="249"/>
      <c r="G98" s="226"/>
      <c r="H98" s="226"/>
      <c r="I98" s="227"/>
      <c r="J98" s="228" t="s">
        <v>287</v>
      </c>
      <c r="K98" s="216" t="s">
        <v>1509</v>
      </c>
      <c r="L98" s="216" t="s">
        <v>1513</v>
      </c>
      <c r="M98" s="216" t="s">
        <v>1514</v>
      </c>
      <c r="N98" s="240" t="s">
        <v>1515</v>
      </c>
      <c r="O98" s="241"/>
      <c r="P98" s="241"/>
      <c r="Q98" s="228">
        <v>2</v>
      </c>
      <c r="R98" s="228" t="s">
        <v>288</v>
      </c>
      <c r="S98" s="228">
        <v>1000</v>
      </c>
    </row>
    <row r="99" spans="1:19">
      <c r="A99" s="224" t="s">
        <v>1516</v>
      </c>
      <c r="B99" s="557" t="s">
        <v>1496</v>
      </c>
      <c r="C99" s="241">
        <v>4</v>
      </c>
      <c r="D99" s="216" t="s">
        <v>271</v>
      </c>
      <c r="E99" s="240"/>
      <c r="F99" s="240"/>
      <c r="G99" s="225"/>
      <c r="H99" s="225"/>
      <c r="I99" s="228"/>
      <c r="J99" s="243"/>
      <c r="K99" s="244"/>
      <c r="L99" s="244"/>
      <c r="M99" s="81"/>
      <c r="N99" s="226"/>
      <c r="O99" s="81"/>
      <c r="P99" s="81"/>
      <c r="Q99" s="245"/>
      <c r="R99" s="245"/>
      <c r="S99" s="245"/>
    </row>
    <row r="100" spans="1:19">
      <c r="A100" s="229"/>
      <c r="B100" s="229"/>
      <c r="C100" s="230"/>
      <c r="D100" s="230"/>
      <c r="E100" s="227"/>
      <c r="F100" s="249"/>
      <c r="G100" s="226"/>
      <c r="H100" s="226"/>
      <c r="I100" s="227"/>
      <c r="J100" s="228" t="s">
        <v>287</v>
      </c>
      <c r="K100" s="216"/>
      <c r="L100" s="216"/>
      <c r="M100" s="216"/>
      <c r="N100" s="240" t="s">
        <v>271</v>
      </c>
      <c r="O100" s="241"/>
      <c r="P100" s="241"/>
      <c r="Q100" s="228"/>
      <c r="R100" s="228"/>
      <c r="S100" s="216"/>
    </row>
    <row r="101" spans="1:19">
      <c r="A101" s="224" t="s">
        <v>1517</v>
      </c>
      <c r="B101" s="557" t="s">
        <v>1496</v>
      </c>
      <c r="C101" s="241">
        <v>5</v>
      </c>
      <c r="D101" s="216" t="s">
        <v>271</v>
      </c>
      <c r="E101" s="240"/>
      <c r="F101" s="240"/>
      <c r="G101" s="225"/>
      <c r="H101" s="225"/>
      <c r="I101" s="228"/>
      <c r="J101" s="243"/>
      <c r="K101" s="244"/>
      <c r="L101" s="244"/>
      <c r="M101" s="81"/>
      <c r="N101" s="226"/>
      <c r="O101" s="81"/>
      <c r="P101" s="81"/>
      <c r="Q101" s="245"/>
      <c r="R101" s="245"/>
      <c r="S101" s="245"/>
    </row>
    <row r="102" spans="1:19">
      <c r="A102" s="229"/>
      <c r="B102" s="229"/>
      <c r="C102" s="230"/>
      <c r="D102" s="230"/>
      <c r="E102" s="227"/>
      <c r="F102" s="249"/>
      <c r="G102" s="226"/>
      <c r="H102" s="226"/>
      <c r="I102" s="227"/>
      <c r="J102" s="228" t="s">
        <v>287</v>
      </c>
      <c r="K102" s="216"/>
      <c r="L102" s="216"/>
      <c r="M102" s="216"/>
      <c r="N102" s="240" t="s">
        <v>271</v>
      </c>
      <c r="O102" s="241"/>
      <c r="P102" s="241"/>
      <c r="Q102" s="228"/>
      <c r="R102" s="228"/>
      <c r="S102" s="216"/>
    </row>
    <row r="103" spans="1:19" s="446" customFormat="1">
      <c r="A103" s="231" t="s">
        <v>1518</v>
      </c>
      <c r="B103" s="231"/>
      <c r="C103" s="233"/>
      <c r="D103" s="232" t="s">
        <v>271</v>
      </c>
      <c r="E103" s="232"/>
      <c r="F103" s="232"/>
      <c r="G103" s="234" t="s">
        <v>271</v>
      </c>
      <c r="H103" s="234" t="s">
        <v>271</v>
      </c>
      <c r="I103" s="235" t="s">
        <v>271</v>
      </c>
      <c r="J103" s="235"/>
      <c r="K103" s="237"/>
      <c r="L103" s="235"/>
      <c r="M103" s="232" t="s">
        <v>271</v>
      </c>
      <c r="N103" s="235" t="s">
        <v>271</v>
      </c>
      <c r="O103" s="233"/>
      <c r="P103" s="233"/>
      <c r="Q103" s="233"/>
      <c r="R103" s="233"/>
      <c r="S103" s="233"/>
    </row>
    <row r="104" spans="1:19" s="446" customFormat="1">
      <c r="A104" s="76" t="s">
        <v>1519</v>
      </c>
      <c r="B104" s="76"/>
      <c r="C104" s="78"/>
      <c r="D104" s="219" t="s">
        <v>271</v>
      </c>
      <c r="E104" s="219"/>
      <c r="F104" s="219"/>
      <c r="G104" s="214" t="s">
        <v>271</v>
      </c>
      <c r="H104" s="214" t="s">
        <v>271</v>
      </c>
      <c r="I104" s="220" t="s">
        <v>271</v>
      </c>
      <c r="J104" s="220"/>
      <c r="K104" s="222"/>
      <c r="L104" s="220"/>
      <c r="M104" s="219" t="s">
        <v>271</v>
      </c>
      <c r="N104" s="220" t="s">
        <v>271</v>
      </c>
      <c r="O104" s="78"/>
      <c r="P104" s="78"/>
      <c r="Q104" s="78"/>
      <c r="R104" s="78"/>
      <c r="S104" s="78"/>
    </row>
    <row r="105" spans="1:19" ht="31.5">
      <c r="A105" s="224" t="s">
        <v>1520</v>
      </c>
      <c r="B105" s="557" t="s">
        <v>1521</v>
      </c>
      <c r="C105" s="241">
        <v>1</v>
      </c>
      <c r="D105" s="216"/>
      <c r="E105" s="246" t="s">
        <v>1522</v>
      </c>
      <c r="F105" s="247" t="s">
        <v>1452</v>
      </c>
      <c r="G105" s="225"/>
      <c r="H105" s="225"/>
      <c r="I105" s="228" t="s">
        <v>1523</v>
      </c>
      <c r="J105" s="227"/>
      <c r="K105" s="230"/>
      <c r="L105" s="230"/>
      <c r="M105" s="230"/>
      <c r="N105" s="230"/>
      <c r="O105" s="230"/>
      <c r="P105" s="230"/>
      <c r="Q105" s="227"/>
      <c r="R105" s="227"/>
      <c r="S105" s="230"/>
    </row>
    <row r="106" spans="1:19" ht="31.5">
      <c r="A106" s="229"/>
      <c r="B106" s="229"/>
      <c r="C106" s="230"/>
      <c r="D106" s="230"/>
      <c r="E106" s="227"/>
      <c r="F106" s="230"/>
      <c r="G106" s="81"/>
      <c r="H106" s="230"/>
      <c r="I106" s="227"/>
      <c r="J106" s="228" t="s">
        <v>1024</v>
      </c>
      <c r="K106" s="216" t="s">
        <v>1520</v>
      </c>
      <c r="L106" s="216" t="s">
        <v>1524</v>
      </c>
      <c r="M106" s="216" t="s">
        <v>1525</v>
      </c>
      <c r="N106" s="240" t="s">
        <v>1456</v>
      </c>
      <c r="O106" s="241"/>
      <c r="P106" s="241"/>
      <c r="Q106" s="228">
        <v>2</v>
      </c>
      <c r="R106" s="228" t="s">
        <v>288</v>
      </c>
      <c r="S106" s="228">
        <v>1000</v>
      </c>
    </row>
    <row r="107" spans="1:19">
      <c r="A107" s="224" t="s">
        <v>1526</v>
      </c>
      <c r="B107" s="557" t="s">
        <v>1521</v>
      </c>
      <c r="C107" s="241">
        <v>2</v>
      </c>
      <c r="D107" s="216" t="s">
        <v>271</v>
      </c>
      <c r="E107" s="240"/>
      <c r="F107" s="240"/>
      <c r="G107" s="225"/>
      <c r="H107" s="225"/>
      <c r="I107" s="228"/>
      <c r="J107" s="227"/>
      <c r="K107" s="230"/>
      <c r="L107" s="230"/>
      <c r="M107" s="230"/>
      <c r="N107" s="230"/>
      <c r="O107" s="230"/>
      <c r="P107" s="230"/>
      <c r="Q107" s="227"/>
      <c r="R107" s="227"/>
      <c r="S107" s="230"/>
    </row>
    <row r="108" spans="1:19">
      <c r="A108" s="229"/>
      <c r="B108" s="229"/>
      <c r="C108" s="230"/>
      <c r="D108" s="230"/>
      <c r="E108" s="227"/>
      <c r="F108" s="230"/>
      <c r="G108" s="81"/>
      <c r="H108" s="230"/>
      <c r="I108" s="227"/>
      <c r="J108" s="228" t="s">
        <v>287</v>
      </c>
      <c r="K108" s="216"/>
      <c r="L108" s="216"/>
      <c r="M108" s="216"/>
      <c r="N108" s="240" t="s">
        <v>271</v>
      </c>
      <c r="O108" s="241"/>
      <c r="P108" s="241"/>
      <c r="Q108" s="228"/>
      <c r="R108" s="228"/>
      <c r="S108" s="216"/>
    </row>
    <row r="109" spans="1:19">
      <c r="A109" s="224" t="s">
        <v>1527</v>
      </c>
      <c r="B109" s="557" t="s">
        <v>1521</v>
      </c>
      <c r="C109" s="241">
        <v>3</v>
      </c>
      <c r="D109" s="216" t="s">
        <v>271</v>
      </c>
      <c r="E109" s="240"/>
      <c r="F109" s="240"/>
      <c r="G109" s="225"/>
      <c r="H109" s="225"/>
      <c r="I109" s="228"/>
      <c r="J109" s="227"/>
      <c r="K109" s="230"/>
      <c r="L109" s="230"/>
      <c r="M109" s="230"/>
      <c r="N109" s="230"/>
      <c r="O109" s="230"/>
      <c r="P109" s="230"/>
      <c r="Q109" s="227"/>
      <c r="R109" s="227"/>
      <c r="S109" s="230"/>
    </row>
    <row r="110" spans="1:19">
      <c r="A110" s="229"/>
      <c r="B110" s="229"/>
      <c r="C110" s="230"/>
      <c r="D110" s="230"/>
      <c r="E110" s="227"/>
      <c r="F110" s="230"/>
      <c r="G110" s="81"/>
      <c r="H110" s="230"/>
      <c r="I110" s="227"/>
      <c r="J110" s="228" t="s">
        <v>287</v>
      </c>
      <c r="K110" s="216"/>
      <c r="L110" s="216"/>
      <c r="M110" s="216"/>
      <c r="N110" s="240" t="s">
        <v>271</v>
      </c>
      <c r="O110" s="241"/>
      <c r="P110" s="241"/>
      <c r="Q110" s="228"/>
      <c r="R110" s="228"/>
      <c r="S110" s="216"/>
    </row>
    <row r="111" spans="1:19" s="446" customFormat="1">
      <c r="A111" s="76" t="s">
        <v>1528</v>
      </c>
      <c r="B111" s="76"/>
      <c r="C111" s="78"/>
      <c r="D111" s="219" t="s">
        <v>271</v>
      </c>
      <c r="E111" s="219"/>
      <c r="F111" s="219"/>
      <c r="G111" s="214" t="s">
        <v>271</v>
      </c>
      <c r="H111" s="214" t="s">
        <v>271</v>
      </c>
      <c r="I111" s="220" t="s">
        <v>271</v>
      </c>
      <c r="J111" s="221"/>
      <c r="K111" s="222"/>
      <c r="L111" s="223"/>
      <c r="M111" s="219" t="s">
        <v>271</v>
      </c>
      <c r="N111" s="220" t="s">
        <v>271</v>
      </c>
      <c r="O111" s="78"/>
      <c r="P111" s="78"/>
      <c r="Q111" s="78"/>
      <c r="R111" s="78"/>
      <c r="S111" s="78"/>
    </row>
    <row r="112" spans="1:19" ht="31.5">
      <c r="A112" s="224" t="s">
        <v>1529</v>
      </c>
      <c r="B112" s="557" t="s">
        <v>1530</v>
      </c>
      <c r="C112" s="241">
        <v>1</v>
      </c>
      <c r="D112" s="216" t="s">
        <v>271</v>
      </c>
      <c r="E112" s="246" t="s">
        <v>1463</v>
      </c>
      <c r="F112" s="247" t="s">
        <v>1531</v>
      </c>
      <c r="G112" s="225"/>
      <c r="H112" s="225"/>
      <c r="I112" s="228" t="s">
        <v>1523</v>
      </c>
      <c r="J112" s="227"/>
      <c r="K112" s="230"/>
      <c r="L112" s="230"/>
      <c r="M112" s="230"/>
      <c r="N112" s="230"/>
      <c r="O112" s="230"/>
      <c r="P112" s="230"/>
      <c r="Q112" s="227"/>
      <c r="R112" s="227"/>
      <c r="S112" s="230"/>
    </row>
    <row r="113" spans="1:19" ht="31.5">
      <c r="A113" s="229"/>
      <c r="B113" s="229"/>
      <c r="C113" s="230"/>
      <c r="D113" s="230"/>
      <c r="E113" s="227"/>
      <c r="F113" s="230"/>
      <c r="G113" s="81"/>
      <c r="H113" s="230"/>
      <c r="I113" s="227"/>
      <c r="J113" s="228" t="s">
        <v>1024</v>
      </c>
      <c r="K113" s="216" t="s">
        <v>1529</v>
      </c>
      <c r="L113" s="216" t="s">
        <v>1532</v>
      </c>
      <c r="M113" s="216" t="s">
        <v>1533</v>
      </c>
      <c r="N113" s="240" t="s">
        <v>1456</v>
      </c>
      <c r="O113" s="241"/>
      <c r="P113" s="241"/>
      <c r="Q113" s="228">
        <v>2</v>
      </c>
      <c r="R113" s="228" t="s">
        <v>288</v>
      </c>
      <c r="S113" s="228">
        <v>1000</v>
      </c>
    </row>
    <row r="114" spans="1:19">
      <c r="A114" s="224" t="s">
        <v>1534</v>
      </c>
      <c r="B114" s="557" t="s">
        <v>1530</v>
      </c>
      <c r="C114" s="241">
        <v>2</v>
      </c>
      <c r="D114" s="216" t="s">
        <v>271</v>
      </c>
      <c r="E114" s="240"/>
      <c r="F114" s="240"/>
      <c r="G114" s="225"/>
      <c r="H114" s="225"/>
      <c r="I114" s="228"/>
      <c r="J114" s="227"/>
      <c r="K114" s="230"/>
      <c r="L114" s="230"/>
      <c r="M114" s="230"/>
      <c r="N114" s="230"/>
      <c r="O114" s="230"/>
      <c r="P114" s="230"/>
      <c r="Q114" s="227"/>
      <c r="R114" s="227"/>
      <c r="S114" s="230"/>
    </row>
    <row r="115" spans="1:19">
      <c r="A115" s="229"/>
      <c r="B115" s="229"/>
      <c r="C115" s="230"/>
      <c r="D115" s="230"/>
      <c r="E115" s="227"/>
      <c r="F115" s="230"/>
      <c r="G115" s="81"/>
      <c r="H115" s="230"/>
      <c r="I115" s="227"/>
      <c r="J115" s="228" t="s">
        <v>287</v>
      </c>
      <c r="K115" s="216"/>
      <c r="L115" s="216"/>
      <c r="M115" s="216"/>
      <c r="N115" s="240" t="s">
        <v>271</v>
      </c>
      <c r="O115" s="241"/>
      <c r="P115" s="241"/>
      <c r="Q115" s="228"/>
      <c r="R115" s="228"/>
      <c r="S115" s="216"/>
    </row>
    <row r="116" spans="1:19">
      <c r="A116" s="224" t="s">
        <v>1535</v>
      </c>
      <c r="B116" s="557" t="s">
        <v>1530</v>
      </c>
      <c r="C116" s="241">
        <v>3</v>
      </c>
      <c r="D116" s="216" t="s">
        <v>271</v>
      </c>
      <c r="E116" s="240"/>
      <c r="F116" s="240"/>
      <c r="G116" s="225"/>
      <c r="H116" s="225"/>
      <c r="I116" s="228"/>
      <c r="J116" s="227"/>
      <c r="K116" s="230"/>
      <c r="L116" s="230"/>
      <c r="M116" s="230"/>
      <c r="N116" s="230"/>
      <c r="O116" s="230"/>
      <c r="P116" s="230"/>
      <c r="Q116" s="227"/>
      <c r="R116" s="227"/>
      <c r="S116" s="230"/>
    </row>
    <row r="117" spans="1:19">
      <c r="A117" s="229"/>
      <c r="B117" s="229"/>
      <c r="C117" s="230"/>
      <c r="D117" s="230"/>
      <c r="E117" s="227"/>
      <c r="F117" s="230"/>
      <c r="G117" s="81"/>
      <c r="H117" s="230"/>
      <c r="I117" s="227"/>
      <c r="J117" s="228" t="s">
        <v>287</v>
      </c>
      <c r="K117" s="216"/>
      <c r="L117" s="216"/>
      <c r="M117" s="216"/>
      <c r="N117" s="240" t="s">
        <v>271</v>
      </c>
      <c r="O117" s="241"/>
      <c r="P117" s="241"/>
      <c r="Q117" s="228"/>
      <c r="R117" s="228"/>
      <c r="S117" s="216"/>
    </row>
    <row r="118" spans="1:19" s="446" customFormat="1">
      <c r="A118" s="231" t="s">
        <v>1536</v>
      </c>
      <c r="B118" s="231"/>
      <c r="C118" s="233"/>
      <c r="D118" s="232" t="s">
        <v>271</v>
      </c>
      <c r="E118" s="232"/>
      <c r="F118" s="232"/>
      <c r="G118" s="234" t="s">
        <v>271</v>
      </c>
      <c r="H118" s="234" t="s">
        <v>271</v>
      </c>
      <c r="I118" s="235" t="s">
        <v>271</v>
      </c>
      <c r="J118" s="235"/>
      <c r="K118" s="237"/>
      <c r="L118" s="235"/>
      <c r="M118" s="232" t="s">
        <v>271</v>
      </c>
      <c r="N118" s="235" t="s">
        <v>271</v>
      </c>
      <c r="O118" s="233"/>
      <c r="P118" s="233"/>
      <c r="Q118" s="233"/>
      <c r="R118" s="233"/>
      <c r="S118" s="233"/>
    </row>
    <row r="119" spans="1:19" s="446" customFormat="1">
      <c r="A119" s="76" t="s">
        <v>1537</v>
      </c>
      <c r="B119" s="76"/>
      <c r="C119" s="78"/>
      <c r="D119" s="219" t="s">
        <v>271</v>
      </c>
      <c r="E119" s="219"/>
      <c r="F119" s="219"/>
      <c r="G119" s="214" t="s">
        <v>271</v>
      </c>
      <c r="H119" s="214" t="s">
        <v>271</v>
      </c>
      <c r="I119" s="220" t="s">
        <v>271</v>
      </c>
      <c r="J119" s="220"/>
      <c r="K119" s="222"/>
      <c r="L119" s="220"/>
      <c r="M119" s="219" t="s">
        <v>271</v>
      </c>
      <c r="N119" s="220" t="s">
        <v>271</v>
      </c>
      <c r="O119" s="78"/>
      <c r="P119" s="78"/>
      <c r="Q119" s="78"/>
      <c r="R119" s="78"/>
      <c r="S119" s="78"/>
    </row>
    <row r="120" spans="1:19" ht="58.5" customHeight="1">
      <c r="A120" s="224" t="s">
        <v>1538</v>
      </c>
      <c r="B120" s="557" t="s">
        <v>1539</v>
      </c>
      <c r="C120" s="241">
        <v>1</v>
      </c>
      <c r="D120" s="216" t="s">
        <v>1540</v>
      </c>
      <c r="E120" s="246" t="s">
        <v>1541</v>
      </c>
      <c r="F120" s="240" t="s">
        <v>1542</v>
      </c>
      <c r="G120" s="256" t="s">
        <v>144</v>
      </c>
      <c r="H120" s="256" t="s">
        <v>1543</v>
      </c>
      <c r="I120" s="228" t="s">
        <v>15</v>
      </c>
      <c r="J120" s="227"/>
      <c r="K120" s="230"/>
      <c r="L120" s="230"/>
      <c r="M120" s="230"/>
      <c r="N120" s="230"/>
      <c r="O120" s="230"/>
      <c r="P120" s="230"/>
      <c r="Q120" s="227"/>
      <c r="R120" s="227"/>
      <c r="S120" s="230"/>
    </row>
    <row r="121" spans="1:19" outlineLevel="1">
      <c r="A121" s="229"/>
      <c r="B121" s="229"/>
      <c r="C121" s="230"/>
      <c r="D121" s="230"/>
      <c r="E121" s="227"/>
      <c r="F121" s="230"/>
      <c r="G121" s="81"/>
      <c r="H121" s="230"/>
      <c r="I121" s="227"/>
      <c r="J121" s="228" t="s">
        <v>287</v>
      </c>
      <c r="K121" s="216" t="s">
        <v>1544</v>
      </c>
      <c r="L121" s="216" t="s">
        <v>1545</v>
      </c>
      <c r="M121" s="216" t="s">
        <v>1546</v>
      </c>
      <c r="N121" s="240" t="s">
        <v>1547</v>
      </c>
      <c r="O121" s="241"/>
      <c r="P121" s="241"/>
      <c r="Q121" s="228">
        <v>2</v>
      </c>
      <c r="R121" s="228" t="s">
        <v>288</v>
      </c>
      <c r="S121" s="228">
        <v>1000</v>
      </c>
    </row>
    <row r="122" spans="1:19" outlineLevel="1">
      <c r="A122" s="229"/>
      <c r="B122" s="229"/>
      <c r="C122" s="230"/>
      <c r="D122" s="230"/>
      <c r="E122" s="230"/>
      <c r="F122" s="230"/>
      <c r="G122" s="253"/>
      <c r="H122" s="227"/>
      <c r="I122" s="227"/>
      <c r="J122" s="228" t="s">
        <v>287</v>
      </c>
      <c r="K122" s="216" t="s">
        <v>1548</v>
      </c>
      <c r="L122" s="216" t="s">
        <v>1549</v>
      </c>
      <c r="M122" s="216" t="s">
        <v>1550</v>
      </c>
      <c r="N122" s="240" t="s">
        <v>1551</v>
      </c>
      <c r="O122" s="241"/>
      <c r="P122" s="241"/>
      <c r="Q122" s="228">
        <v>2</v>
      </c>
      <c r="R122" s="228" t="s">
        <v>288</v>
      </c>
      <c r="S122" s="228">
        <v>1000</v>
      </c>
    </row>
    <row r="123" spans="1:19" outlineLevel="1">
      <c r="A123" s="229"/>
      <c r="B123" s="229"/>
      <c r="C123" s="230"/>
      <c r="D123" s="230"/>
      <c r="E123" s="230"/>
      <c r="F123" s="230"/>
      <c r="G123" s="253"/>
      <c r="H123" s="227"/>
      <c r="I123" s="227"/>
      <c r="J123" s="228" t="s">
        <v>287</v>
      </c>
      <c r="K123" s="216" t="s">
        <v>1552</v>
      </c>
      <c r="L123" s="216" t="s">
        <v>1553</v>
      </c>
      <c r="M123" s="216" t="s">
        <v>1554</v>
      </c>
      <c r="N123" s="240" t="s">
        <v>1555</v>
      </c>
      <c r="O123" s="241"/>
      <c r="P123" s="241"/>
      <c r="Q123" s="228">
        <v>2</v>
      </c>
      <c r="R123" s="228" t="s">
        <v>288</v>
      </c>
      <c r="S123" s="228">
        <v>1000</v>
      </c>
    </row>
    <row r="124" spans="1:19" outlineLevel="1">
      <c r="A124" s="229"/>
      <c r="B124" s="229"/>
      <c r="C124" s="230"/>
      <c r="D124" s="230"/>
      <c r="E124" s="230"/>
      <c r="F124" s="230"/>
      <c r="G124" s="253"/>
      <c r="H124" s="227"/>
      <c r="I124" s="227"/>
      <c r="J124" s="228" t="s">
        <v>287</v>
      </c>
      <c r="K124" s="216" t="s">
        <v>1556</v>
      </c>
      <c r="L124" s="216" t="s">
        <v>1557</v>
      </c>
      <c r="M124" s="216" t="s">
        <v>1558</v>
      </c>
      <c r="N124" s="240" t="s">
        <v>1559</v>
      </c>
      <c r="O124" s="241"/>
      <c r="P124" s="241"/>
      <c r="Q124" s="228">
        <v>2</v>
      </c>
      <c r="R124" s="228" t="s">
        <v>288</v>
      </c>
      <c r="S124" s="228">
        <v>1000</v>
      </c>
    </row>
    <row r="125" spans="1:19" ht="31.5" outlineLevel="1">
      <c r="A125" s="229"/>
      <c r="B125" s="229"/>
      <c r="C125" s="230"/>
      <c r="D125" s="230"/>
      <c r="E125" s="230"/>
      <c r="F125" s="230"/>
      <c r="G125" s="253"/>
      <c r="H125" s="227"/>
      <c r="I125" s="227"/>
      <c r="J125" s="228" t="s">
        <v>287</v>
      </c>
      <c r="K125" s="216" t="s">
        <v>1560</v>
      </c>
      <c r="L125" s="216" t="s">
        <v>1561</v>
      </c>
      <c r="M125" s="216" t="s">
        <v>1562</v>
      </c>
      <c r="N125" s="240" t="s">
        <v>1563</v>
      </c>
      <c r="O125" s="241"/>
      <c r="P125" s="241"/>
      <c r="Q125" s="228">
        <v>2</v>
      </c>
      <c r="R125" s="228" t="s">
        <v>288</v>
      </c>
      <c r="S125" s="228">
        <v>1000</v>
      </c>
    </row>
    <row r="126" spans="1:19" outlineLevel="1">
      <c r="A126" s="229"/>
      <c r="B126" s="229"/>
      <c r="C126" s="230"/>
      <c r="D126" s="230"/>
      <c r="E126" s="230"/>
      <c r="F126" s="230"/>
      <c r="G126" s="253"/>
      <c r="H126" s="227"/>
      <c r="I126" s="227"/>
      <c r="J126" s="228" t="s">
        <v>287</v>
      </c>
      <c r="K126" s="216" t="s">
        <v>1564</v>
      </c>
      <c r="L126" s="216" t="s">
        <v>1565</v>
      </c>
      <c r="M126" s="216" t="s">
        <v>1566</v>
      </c>
      <c r="N126" s="240" t="s">
        <v>1567</v>
      </c>
      <c r="O126" s="241"/>
      <c r="P126" s="241"/>
      <c r="Q126" s="228">
        <v>2</v>
      </c>
      <c r="R126" s="228" t="s">
        <v>288</v>
      </c>
      <c r="S126" s="228">
        <v>1000</v>
      </c>
    </row>
    <row r="127" spans="1:19" outlineLevel="1">
      <c r="A127" s="229"/>
      <c r="B127" s="229"/>
      <c r="C127" s="230"/>
      <c r="D127" s="230"/>
      <c r="E127" s="230"/>
      <c r="F127" s="230"/>
      <c r="G127" s="253"/>
      <c r="H127" s="227"/>
      <c r="I127" s="227"/>
      <c r="J127" s="228" t="s">
        <v>287</v>
      </c>
      <c r="K127" s="216" t="s">
        <v>1568</v>
      </c>
      <c r="L127" s="216" t="s">
        <v>1569</v>
      </c>
      <c r="M127" s="216" t="s">
        <v>1570</v>
      </c>
      <c r="N127" s="240" t="s">
        <v>1571</v>
      </c>
      <c r="O127" s="241"/>
      <c r="P127" s="241"/>
      <c r="Q127" s="228">
        <v>2</v>
      </c>
      <c r="R127" s="228" t="s">
        <v>288</v>
      </c>
      <c r="S127" s="228">
        <v>1000</v>
      </c>
    </row>
    <row r="128" spans="1:19" outlineLevel="1">
      <c r="A128" s="229"/>
      <c r="B128" s="229"/>
      <c r="C128" s="230"/>
      <c r="D128" s="230"/>
      <c r="E128" s="230"/>
      <c r="F128" s="230"/>
      <c r="G128" s="253"/>
      <c r="H128" s="227"/>
      <c r="I128" s="227"/>
      <c r="J128" s="228" t="s">
        <v>287</v>
      </c>
      <c r="K128" s="216" t="s">
        <v>1572</v>
      </c>
      <c r="L128" s="216" t="s">
        <v>1573</v>
      </c>
      <c r="M128" s="216" t="s">
        <v>1574</v>
      </c>
      <c r="N128" s="240" t="s">
        <v>1575</v>
      </c>
      <c r="O128" s="241"/>
      <c r="P128" s="241"/>
      <c r="Q128" s="228">
        <v>2</v>
      </c>
      <c r="R128" s="228" t="s">
        <v>288</v>
      </c>
      <c r="S128" s="228">
        <v>1000</v>
      </c>
    </row>
    <row r="129" spans="1:19" outlineLevel="1">
      <c r="A129" s="229"/>
      <c r="B129" s="229"/>
      <c r="C129" s="230"/>
      <c r="D129" s="230"/>
      <c r="E129" s="230"/>
      <c r="F129" s="230"/>
      <c r="G129" s="253"/>
      <c r="H129" s="227"/>
      <c r="I129" s="227"/>
      <c r="J129" s="228" t="s">
        <v>287</v>
      </c>
      <c r="K129" s="216" t="s">
        <v>1576</v>
      </c>
      <c r="L129" s="216" t="s">
        <v>1577</v>
      </c>
      <c r="M129" s="216" t="s">
        <v>1578</v>
      </c>
      <c r="N129" s="240" t="s">
        <v>1579</v>
      </c>
      <c r="O129" s="241"/>
      <c r="P129" s="241"/>
      <c r="Q129" s="228">
        <v>2</v>
      </c>
      <c r="R129" s="228" t="s">
        <v>288</v>
      </c>
      <c r="S129" s="228">
        <v>1000</v>
      </c>
    </row>
    <row r="130" spans="1:19" ht="31.5" outlineLevel="1">
      <c r="A130" s="229"/>
      <c r="B130" s="229"/>
      <c r="C130" s="230"/>
      <c r="D130" s="230"/>
      <c r="E130" s="230"/>
      <c r="F130" s="230"/>
      <c r="G130" s="253"/>
      <c r="H130" s="227"/>
      <c r="I130" s="227"/>
      <c r="J130" s="228" t="s">
        <v>287</v>
      </c>
      <c r="K130" s="216" t="s">
        <v>1580</v>
      </c>
      <c r="L130" s="216" t="s">
        <v>1581</v>
      </c>
      <c r="M130" s="216" t="s">
        <v>1582</v>
      </c>
      <c r="N130" s="240" t="s">
        <v>1583</v>
      </c>
      <c r="O130" s="241"/>
      <c r="P130" s="241"/>
      <c r="Q130" s="228">
        <v>2</v>
      </c>
      <c r="R130" s="228" t="s">
        <v>288</v>
      </c>
      <c r="S130" s="228">
        <v>1000</v>
      </c>
    </row>
    <row r="131" spans="1:19" ht="47.25" outlineLevel="1">
      <c r="A131" s="229"/>
      <c r="B131" s="229"/>
      <c r="C131" s="230"/>
      <c r="D131" s="230"/>
      <c r="E131" s="230"/>
      <c r="F131" s="230"/>
      <c r="G131" s="253"/>
      <c r="H131" s="227"/>
      <c r="I131" s="227"/>
      <c r="J131" s="228" t="s">
        <v>287</v>
      </c>
      <c r="K131" s="216" t="s">
        <v>1584</v>
      </c>
      <c r="L131" s="216" t="s">
        <v>1585</v>
      </c>
      <c r="M131" s="216" t="s">
        <v>1586</v>
      </c>
      <c r="N131" s="240" t="s">
        <v>1587</v>
      </c>
      <c r="O131" s="241"/>
      <c r="P131" s="241"/>
      <c r="Q131" s="228">
        <v>2</v>
      </c>
      <c r="R131" s="228" t="s">
        <v>288</v>
      </c>
      <c r="S131" s="228">
        <v>1000</v>
      </c>
    </row>
    <row r="132" spans="1:19" ht="31.5" outlineLevel="1">
      <c r="A132" s="229"/>
      <c r="B132" s="229"/>
      <c r="C132" s="230"/>
      <c r="D132" s="230"/>
      <c r="E132" s="230"/>
      <c r="F132" s="230"/>
      <c r="G132" s="253"/>
      <c r="H132" s="227"/>
      <c r="I132" s="227"/>
      <c r="J132" s="228" t="s">
        <v>287</v>
      </c>
      <c r="K132" s="216" t="s">
        <v>1588</v>
      </c>
      <c r="L132" s="216" t="s">
        <v>1589</v>
      </c>
      <c r="M132" s="216" t="s">
        <v>1590</v>
      </c>
      <c r="N132" s="240" t="s">
        <v>1591</v>
      </c>
      <c r="O132" s="241"/>
      <c r="P132" s="241"/>
      <c r="Q132" s="228">
        <v>2</v>
      </c>
      <c r="R132" s="228" t="s">
        <v>288</v>
      </c>
      <c r="S132" s="228">
        <v>1000</v>
      </c>
    </row>
    <row r="133" spans="1:19" ht="31.5" outlineLevel="1">
      <c r="A133" s="229"/>
      <c r="B133" s="229"/>
      <c r="C133" s="230"/>
      <c r="D133" s="230"/>
      <c r="E133" s="230"/>
      <c r="F133" s="230"/>
      <c r="G133" s="253"/>
      <c r="H133" s="227"/>
      <c r="I133" s="227"/>
      <c r="J133" s="228" t="s">
        <v>287</v>
      </c>
      <c r="K133" s="216" t="s">
        <v>1592</v>
      </c>
      <c r="L133" s="216" t="s">
        <v>1593</v>
      </c>
      <c r="M133" s="216" t="s">
        <v>1594</v>
      </c>
      <c r="N133" s="240" t="s">
        <v>1595</v>
      </c>
      <c r="O133" s="241"/>
      <c r="P133" s="241"/>
      <c r="Q133" s="228">
        <v>2</v>
      </c>
      <c r="R133" s="228" t="s">
        <v>288</v>
      </c>
      <c r="S133" s="228">
        <v>1000</v>
      </c>
    </row>
    <row r="134" spans="1:19" outlineLevel="1">
      <c r="A134" s="229"/>
      <c r="B134" s="229"/>
      <c r="C134" s="230"/>
      <c r="D134" s="230"/>
      <c r="E134" s="230"/>
      <c r="F134" s="230"/>
      <c r="G134" s="253"/>
      <c r="H134" s="227"/>
      <c r="I134" s="227"/>
      <c r="J134" s="228" t="s">
        <v>287</v>
      </c>
      <c r="K134" s="216" t="s">
        <v>1596</v>
      </c>
      <c r="L134" s="216" t="s">
        <v>1597</v>
      </c>
      <c r="M134" s="216" t="s">
        <v>1598</v>
      </c>
      <c r="N134" s="240" t="s">
        <v>1599</v>
      </c>
      <c r="O134" s="241"/>
      <c r="P134" s="241"/>
      <c r="Q134" s="228">
        <v>2</v>
      </c>
      <c r="R134" s="228" t="s">
        <v>288</v>
      </c>
      <c r="S134" s="228">
        <v>1000</v>
      </c>
    </row>
    <row r="135" spans="1:19" outlineLevel="1">
      <c r="A135" s="229"/>
      <c r="B135" s="229"/>
      <c r="C135" s="230"/>
      <c r="D135" s="230"/>
      <c r="E135" s="230"/>
      <c r="F135" s="230"/>
      <c r="G135" s="253"/>
      <c r="H135" s="227"/>
      <c r="I135" s="227"/>
      <c r="J135" s="228" t="s">
        <v>287</v>
      </c>
      <c r="K135" s="216" t="s">
        <v>1600</v>
      </c>
      <c r="L135" s="216" t="s">
        <v>1601</v>
      </c>
      <c r="M135" s="216" t="s">
        <v>1602</v>
      </c>
      <c r="N135" s="240" t="s">
        <v>1603</v>
      </c>
      <c r="O135" s="241"/>
      <c r="P135" s="241"/>
      <c r="Q135" s="228">
        <v>2</v>
      </c>
      <c r="R135" s="228" t="s">
        <v>288</v>
      </c>
      <c r="S135" s="228">
        <v>1000</v>
      </c>
    </row>
    <row r="136" spans="1:19" ht="31.5" outlineLevel="1">
      <c r="A136" s="229"/>
      <c r="B136" s="229"/>
      <c r="C136" s="230"/>
      <c r="D136" s="230"/>
      <c r="E136" s="230"/>
      <c r="F136" s="230"/>
      <c r="G136" s="253"/>
      <c r="H136" s="227"/>
      <c r="I136" s="227"/>
      <c r="J136" s="228" t="s">
        <v>287</v>
      </c>
      <c r="K136" s="216" t="s">
        <v>1604</v>
      </c>
      <c r="L136" s="216" t="s">
        <v>1605</v>
      </c>
      <c r="M136" s="216" t="s">
        <v>1606</v>
      </c>
      <c r="N136" s="240" t="s">
        <v>1607</v>
      </c>
      <c r="O136" s="241"/>
      <c r="P136" s="241"/>
      <c r="Q136" s="228">
        <v>2</v>
      </c>
      <c r="R136" s="228" t="s">
        <v>288</v>
      </c>
      <c r="S136" s="228">
        <v>1000</v>
      </c>
    </row>
    <row r="137" spans="1:19" outlineLevel="1">
      <c r="A137" s="229"/>
      <c r="B137" s="229"/>
      <c r="C137" s="230"/>
      <c r="D137" s="230"/>
      <c r="E137" s="230"/>
      <c r="F137" s="230"/>
      <c r="G137" s="253"/>
      <c r="H137" s="227"/>
      <c r="I137" s="227"/>
      <c r="J137" s="228" t="s">
        <v>287</v>
      </c>
      <c r="K137" s="216" t="s">
        <v>1608</v>
      </c>
      <c r="L137" s="216" t="s">
        <v>1609</v>
      </c>
      <c r="M137" s="216" t="s">
        <v>1610</v>
      </c>
      <c r="N137" s="240" t="s">
        <v>1611</v>
      </c>
      <c r="O137" s="241"/>
      <c r="P137" s="241"/>
      <c r="Q137" s="228">
        <v>2</v>
      </c>
      <c r="R137" s="228" t="s">
        <v>288</v>
      </c>
      <c r="S137" s="228">
        <v>1000</v>
      </c>
    </row>
    <row r="138" spans="1:19" ht="31.5" outlineLevel="1">
      <c r="A138" s="229"/>
      <c r="B138" s="229"/>
      <c r="C138" s="230"/>
      <c r="D138" s="230"/>
      <c r="E138" s="230"/>
      <c r="F138" s="230"/>
      <c r="G138" s="253"/>
      <c r="H138" s="227"/>
      <c r="I138" s="227"/>
      <c r="J138" s="228" t="s">
        <v>287</v>
      </c>
      <c r="K138" s="216" t="s">
        <v>1612</v>
      </c>
      <c r="L138" s="216" t="s">
        <v>1613</v>
      </c>
      <c r="M138" s="216" t="s">
        <v>1614</v>
      </c>
      <c r="N138" s="240" t="s">
        <v>1615</v>
      </c>
      <c r="O138" s="241"/>
      <c r="P138" s="241"/>
      <c r="Q138" s="228">
        <v>2</v>
      </c>
      <c r="R138" s="228" t="s">
        <v>288</v>
      </c>
      <c r="S138" s="228">
        <v>1000</v>
      </c>
    </row>
    <row r="139" spans="1:19" ht="31.5" outlineLevel="1">
      <c r="A139" s="229"/>
      <c r="B139" s="229"/>
      <c r="C139" s="230"/>
      <c r="D139" s="230"/>
      <c r="E139" s="230"/>
      <c r="F139" s="230"/>
      <c r="G139" s="253"/>
      <c r="H139" s="227"/>
      <c r="I139" s="227"/>
      <c r="J139" s="228" t="s">
        <v>287</v>
      </c>
      <c r="K139" s="216" t="s">
        <v>1616</v>
      </c>
      <c r="L139" s="216" t="s">
        <v>1617</v>
      </c>
      <c r="M139" s="216" t="s">
        <v>1618</v>
      </c>
      <c r="N139" s="240" t="s">
        <v>1619</v>
      </c>
      <c r="O139" s="241"/>
      <c r="P139" s="241"/>
      <c r="Q139" s="228">
        <v>2</v>
      </c>
      <c r="R139" s="228" t="s">
        <v>288</v>
      </c>
      <c r="S139" s="228">
        <v>1000</v>
      </c>
    </row>
    <row r="140" spans="1:19" outlineLevel="1">
      <c r="A140" s="229"/>
      <c r="B140" s="229"/>
      <c r="C140" s="230"/>
      <c r="D140" s="230"/>
      <c r="E140" s="230"/>
      <c r="F140" s="230"/>
      <c r="G140" s="253"/>
      <c r="H140" s="227"/>
      <c r="I140" s="227"/>
      <c r="J140" s="228" t="s">
        <v>287</v>
      </c>
      <c r="K140" s="216" t="s">
        <v>1620</v>
      </c>
      <c r="L140" s="216" t="s">
        <v>1621</v>
      </c>
      <c r="M140" s="216" t="s">
        <v>1622</v>
      </c>
      <c r="N140" s="240" t="s">
        <v>1623</v>
      </c>
      <c r="O140" s="241"/>
      <c r="P140" s="241"/>
      <c r="Q140" s="228">
        <v>2</v>
      </c>
      <c r="R140" s="228" t="s">
        <v>288</v>
      </c>
      <c r="S140" s="228">
        <v>1000</v>
      </c>
    </row>
    <row r="141" spans="1:19" ht="47.25" outlineLevel="1">
      <c r="A141" s="229"/>
      <c r="B141" s="229"/>
      <c r="C141" s="230"/>
      <c r="D141" s="230"/>
      <c r="E141" s="230"/>
      <c r="F141" s="230"/>
      <c r="G141" s="253"/>
      <c r="H141" s="227"/>
      <c r="I141" s="227"/>
      <c r="J141" s="228" t="s">
        <v>287</v>
      </c>
      <c r="K141" s="216" t="s">
        <v>1624</v>
      </c>
      <c r="L141" s="216" t="s">
        <v>1625</v>
      </c>
      <c r="M141" s="216" t="s">
        <v>1626</v>
      </c>
      <c r="N141" s="240" t="s">
        <v>1627</v>
      </c>
      <c r="O141" s="241"/>
      <c r="P141" s="241"/>
      <c r="Q141" s="228">
        <v>2</v>
      </c>
      <c r="R141" s="228" t="s">
        <v>288</v>
      </c>
      <c r="S141" s="228">
        <v>1000</v>
      </c>
    </row>
    <row r="142" spans="1:19" ht="33" customHeight="1" outlineLevel="1">
      <c r="A142" s="229"/>
      <c r="B142" s="229"/>
      <c r="C142" s="230"/>
      <c r="D142" s="230"/>
      <c r="E142" s="230"/>
      <c r="F142" s="230"/>
      <c r="G142" s="253"/>
      <c r="H142" s="227"/>
      <c r="I142" s="227"/>
      <c r="J142" s="228" t="s">
        <v>287</v>
      </c>
      <c r="K142" s="216" t="s">
        <v>1628</v>
      </c>
      <c r="L142" s="216" t="s">
        <v>1629</v>
      </c>
      <c r="M142" s="216" t="s">
        <v>1630</v>
      </c>
      <c r="N142" s="240" t="s">
        <v>1631</v>
      </c>
      <c r="O142" s="241"/>
      <c r="P142" s="241"/>
      <c r="Q142" s="228">
        <v>2</v>
      </c>
      <c r="R142" s="228" t="s">
        <v>288</v>
      </c>
      <c r="S142" s="254">
        <v>1000</v>
      </c>
    </row>
    <row r="143" spans="1:19" ht="30.75" customHeight="1" outlineLevel="1">
      <c r="A143" s="229"/>
      <c r="B143" s="229"/>
      <c r="C143" s="230"/>
      <c r="D143" s="230"/>
      <c r="E143" s="230"/>
      <c r="F143" s="230"/>
      <c r="G143" s="253"/>
      <c r="H143" s="227"/>
      <c r="I143" s="227"/>
      <c r="J143" s="228" t="s">
        <v>287</v>
      </c>
      <c r="K143" s="216" t="s">
        <v>1632</v>
      </c>
      <c r="L143" s="216" t="s">
        <v>1633</v>
      </c>
      <c r="M143" s="216" t="s">
        <v>1634</v>
      </c>
      <c r="N143" s="240" t="s">
        <v>1631</v>
      </c>
      <c r="O143" s="241"/>
      <c r="P143" s="241"/>
      <c r="Q143" s="228">
        <v>2</v>
      </c>
      <c r="R143" s="228" t="s">
        <v>288</v>
      </c>
      <c r="S143" s="254">
        <v>2000</v>
      </c>
    </row>
    <row r="144" spans="1:19">
      <c r="A144" s="224" t="s">
        <v>1635</v>
      </c>
      <c r="B144" s="557" t="s">
        <v>1539</v>
      </c>
      <c r="C144" s="241">
        <v>2</v>
      </c>
      <c r="D144" s="216" t="s">
        <v>271</v>
      </c>
      <c r="E144" s="240"/>
      <c r="F144" s="240"/>
      <c r="G144" s="256"/>
      <c r="H144" s="256"/>
      <c r="I144" s="228"/>
      <c r="J144" s="227"/>
      <c r="K144" s="230"/>
      <c r="L144" s="230"/>
      <c r="M144" s="230"/>
      <c r="N144" s="230"/>
      <c r="O144" s="230"/>
      <c r="P144" s="230"/>
      <c r="Q144" s="227"/>
      <c r="R144" s="227"/>
      <c r="S144" s="227"/>
    </row>
    <row r="145" spans="1:19">
      <c r="A145" s="229"/>
      <c r="B145" s="229"/>
      <c r="C145" s="230"/>
      <c r="D145" s="230"/>
      <c r="E145" s="227"/>
      <c r="F145" s="249"/>
      <c r="G145" s="230"/>
      <c r="H145" s="255"/>
      <c r="I145" s="227"/>
      <c r="J145" s="228" t="s">
        <v>287</v>
      </c>
      <c r="K145" s="216"/>
      <c r="L145" s="216"/>
      <c r="M145" s="216"/>
      <c r="N145" s="240" t="s">
        <v>271</v>
      </c>
      <c r="O145" s="241"/>
      <c r="P145" s="241"/>
      <c r="Q145" s="228"/>
      <c r="R145" s="228"/>
      <c r="S145" s="228"/>
    </row>
    <row r="146" spans="1:19">
      <c r="A146" s="224" t="s">
        <v>1636</v>
      </c>
      <c r="B146" s="557" t="s">
        <v>1539</v>
      </c>
      <c r="C146" s="241">
        <v>3</v>
      </c>
      <c r="D146" s="216" t="s">
        <v>271</v>
      </c>
      <c r="E146" s="240"/>
      <c r="F146" s="240"/>
      <c r="G146" s="256"/>
      <c r="H146" s="256"/>
      <c r="I146" s="228"/>
      <c r="J146" s="227"/>
      <c r="K146" s="230"/>
      <c r="L146" s="230"/>
      <c r="M146" s="230"/>
      <c r="N146" s="230"/>
      <c r="O146" s="230"/>
      <c r="P146" s="230"/>
      <c r="Q146" s="227"/>
      <c r="R146" s="227"/>
      <c r="S146" s="227"/>
    </row>
    <row r="147" spans="1:19">
      <c r="A147" s="229"/>
      <c r="B147" s="229"/>
      <c r="C147" s="230"/>
      <c r="D147" s="230"/>
      <c r="E147" s="227"/>
      <c r="F147" s="249"/>
      <c r="G147" s="230"/>
      <c r="H147" s="255"/>
      <c r="I147" s="227"/>
      <c r="J147" s="228" t="s">
        <v>287</v>
      </c>
      <c r="K147" s="216"/>
      <c r="L147" s="216"/>
      <c r="M147" s="216"/>
      <c r="N147" s="240" t="s">
        <v>271</v>
      </c>
      <c r="O147" s="241"/>
      <c r="P147" s="241"/>
      <c r="Q147" s="228"/>
      <c r="R147" s="228"/>
      <c r="S147" s="228"/>
    </row>
    <row r="148" spans="1:19">
      <c r="A148" s="224" t="s">
        <v>1637</v>
      </c>
      <c r="B148" s="557" t="s">
        <v>1539</v>
      </c>
      <c r="C148" s="241">
        <v>4</v>
      </c>
      <c r="D148" s="216" t="s">
        <v>271</v>
      </c>
      <c r="E148" s="240"/>
      <c r="F148" s="240"/>
      <c r="G148" s="256"/>
      <c r="H148" s="256"/>
      <c r="I148" s="228"/>
      <c r="J148" s="227"/>
      <c r="K148" s="230"/>
      <c r="L148" s="230"/>
      <c r="M148" s="230"/>
      <c r="N148" s="230"/>
      <c r="O148" s="230"/>
      <c r="P148" s="230"/>
      <c r="Q148" s="227"/>
      <c r="R148" s="227"/>
      <c r="S148" s="227"/>
    </row>
    <row r="149" spans="1:19">
      <c r="A149" s="229"/>
      <c r="B149" s="229"/>
      <c r="C149" s="230"/>
      <c r="D149" s="230"/>
      <c r="E149" s="227"/>
      <c r="F149" s="249"/>
      <c r="G149" s="230"/>
      <c r="H149" s="255"/>
      <c r="I149" s="227"/>
      <c r="J149" s="228" t="s">
        <v>287</v>
      </c>
      <c r="K149" s="216"/>
      <c r="L149" s="216"/>
      <c r="M149" s="216"/>
      <c r="N149" s="240" t="s">
        <v>271</v>
      </c>
      <c r="O149" s="241"/>
      <c r="P149" s="241"/>
      <c r="Q149" s="228"/>
      <c r="R149" s="228"/>
      <c r="S149" s="228"/>
    </row>
    <row r="150" spans="1:19" s="446" customFormat="1">
      <c r="A150" s="76" t="s">
        <v>1638</v>
      </c>
      <c r="B150" s="76"/>
      <c r="C150" s="78"/>
      <c r="D150" s="219" t="s">
        <v>271</v>
      </c>
      <c r="E150" s="219"/>
      <c r="F150" s="219"/>
      <c r="G150" s="214" t="s">
        <v>271</v>
      </c>
      <c r="H150" s="214" t="s">
        <v>271</v>
      </c>
      <c r="I150" s="220"/>
      <c r="J150" s="221"/>
      <c r="K150" s="222"/>
      <c r="L150" s="223"/>
      <c r="M150" s="219" t="s">
        <v>271</v>
      </c>
      <c r="N150" s="220" t="s">
        <v>271</v>
      </c>
      <c r="O150" s="78"/>
      <c r="P150" s="78"/>
      <c r="Q150" s="78"/>
      <c r="R150" s="78"/>
      <c r="S150" s="87"/>
    </row>
    <row r="151" spans="1:19" ht="47.25">
      <c r="A151" s="224" t="s">
        <v>1639</v>
      </c>
      <c r="B151" s="557" t="s">
        <v>1640</v>
      </c>
      <c r="C151" s="241">
        <v>1</v>
      </c>
      <c r="D151" s="216" t="s">
        <v>1641</v>
      </c>
      <c r="E151" s="246" t="s">
        <v>1642</v>
      </c>
      <c r="F151" s="247" t="s">
        <v>1643</v>
      </c>
      <c r="G151" s="256" t="s">
        <v>144</v>
      </c>
      <c r="H151" s="225"/>
      <c r="I151" s="228" t="s">
        <v>15</v>
      </c>
      <c r="J151" s="227"/>
      <c r="K151" s="230"/>
      <c r="L151" s="230"/>
      <c r="M151" s="230"/>
      <c r="N151" s="230"/>
      <c r="O151" s="230"/>
      <c r="P151" s="230"/>
      <c r="Q151" s="227"/>
      <c r="R151" s="227"/>
      <c r="S151" s="227"/>
    </row>
    <row r="152" spans="1:19" ht="31.5">
      <c r="A152" s="229"/>
      <c r="B152" s="229"/>
      <c r="C152" s="230"/>
      <c r="D152" s="230"/>
      <c r="E152" s="227"/>
      <c r="F152" s="249"/>
      <c r="G152" s="257"/>
      <c r="H152" s="227" t="s">
        <v>271</v>
      </c>
      <c r="I152" s="227"/>
      <c r="J152" s="228" t="s">
        <v>287</v>
      </c>
      <c r="K152" s="216" t="s">
        <v>1639</v>
      </c>
      <c r="L152" s="216" t="s">
        <v>1644</v>
      </c>
      <c r="M152" s="216" t="s">
        <v>1645</v>
      </c>
      <c r="N152" s="240" t="s">
        <v>1456</v>
      </c>
      <c r="O152" s="241"/>
      <c r="P152" s="241"/>
      <c r="Q152" s="228">
        <v>2</v>
      </c>
      <c r="R152" s="228" t="s">
        <v>288</v>
      </c>
      <c r="S152" s="228">
        <v>1000</v>
      </c>
    </row>
    <row r="153" spans="1:19" ht="47.25">
      <c r="A153" s="224" t="s">
        <v>1646</v>
      </c>
      <c r="B153" s="557" t="s">
        <v>1640</v>
      </c>
      <c r="C153" s="241">
        <v>3</v>
      </c>
      <c r="D153" s="216" t="s">
        <v>1647</v>
      </c>
      <c r="E153" s="246" t="s">
        <v>1648</v>
      </c>
      <c r="F153" s="247" t="s">
        <v>1649</v>
      </c>
      <c r="G153" s="256" t="s">
        <v>144</v>
      </c>
      <c r="H153" s="225"/>
      <c r="I153" s="228" t="s">
        <v>15</v>
      </c>
      <c r="J153" s="227"/>
      <c r="K153" s="230"/>
      <c r="L153" s="230"/>
      <c r="M153" s="230"/>
      <c r="N153" s="230"/>
      <c r="O153" s="230"/>
      <c r="P153" s="230"/>
      <c r="Q153" s="227"/>
      <c r="R153" s="227"/>
      <c r="S153" s="227"/>
    </row>
    <row r="154" spans="1:19" ht="31.5">
      <c r="A154" s="229"/>
      <c r="B154" s="229"/>
      <c r="C154" s="230"/>
      <c r="D154" s="230"/>
      <c r="E154" s="227"/>
      <c r="F154" s="249"/>
      <c r="G154" s="257"/>
      <c r="H154" s="227" t="s">
        <v>271</v>
      </c>
      <c r="I154" s="227"/>
      <c r="J154" s="228" t="s">
        <v>287</v>
      </c>
      <c r="K154" s="216" t="s">
        <v>1646</v>
      </c>
      <c r="L154" s="216" t="s">
        <v>1650</v>
      </c>
      <c r="M154" s="216" t="s">
        <v>1651</v>
      </c>
      <c r="N154" s="240" t="s">
        <v>1456</v>
      </c>
      <c r="O154" s="241"/>
      <c r="P154" s="241"/>
      <c r="Q154" s="228">
        <v>2</v>
      </c>
      <c r="R154" s="228" t="s">
        <v>288</v>
      </c>
      <c r="S154" s="228">
        <v>1000</v>
      </c>
    </row>
    <row r="155" spans="1:19" ht="47.25">
      <c r="A155" s="224" t="s">
        <v>1652</v>
      </c>
      <c r="B155" s="557" t="s">
        <v>1640</v>
      </c>
      <c r="C155" s="241">
        <v>4</v>
      </c>
      <c r="D155" s="216"/>
      <c r="E155" s="246" t="s">
        <v>1653</v>
      </c>
      <c r="F155" s="247" t="s">
        <v>1649</v>
      </c>
      <c r="G155" s="256" t="s">
        <v>144</v>
      </c>
      <c r="H155" s="225"/>
      <c r="I155" s="228" t="s">
        <v>15</v>
      </c>
      <c r="J155" s="227"/>
      <c r="K155" s="230"/>
      <c r="L155" s="230"/>
      <c r="M155" s="230"/>
      <c r="N155" s="230"/>
      <c r="O155" s="230"/>
      <c r="P155" s="230"/>
      <c r="Q155" s="227"/>
      <c r="R155" s="227"/>
      <c r="S155" s="227"/>
    </row>
    <row r="156" spans="1:19" ht="31.5">
      <c r="A156" s="229"/>
      <c r="B156" s="229"/>
      <c r="C156" s="230"/>
      <c r="D156" s="230"/>
      <c r="E156" s="227"/>
      <c r="F156" s="249"/>
      <c r="G156" s="257"/>
      <c r="H156" s="227" t="s">
        <v>271</v>
      </c>
      <c r="I156" s="227"/>
      <c r="J156" s="228" t="s">
        <v>1024</v>
      </c>
      <c r="K156" s="216" t="s">
        <v>1652</v>
      </c>
      <c r="L156" s="216" t="s">
        <v>1654</v>
      </c>
      <c r="M156" s="216" t="s">
        <v>1651</v>
      </c>
      <c r="N156" s="240" t="s">
        <v>1456</v>
      </c>
      <c r="O156" s="241"/>
      <c r="P156" s="241"/>
      <c r="Q156" s="228">
        <v>2</v>
      </c>
      <c r="R156" s="228" t="s">
        <v>288</v>
      </c>
      <c r="S156" s="228">
        <v>1000</v>
      </c>
    </row>
    <row r="157" spans="1:19" ht="47.25">
      <c r="A157" s="224" t="s">
        <v>1655</v>
      </c>
      <c r="B157" s="557" t="s">
        <v>1640</v>
      </c>
      <c r="C157" s="241">
        <v>5</v>
      </c>
      <c r="D157" s="216" t="s">
        <v>1656</v>
      </c>
      <c r="E157" s="246" t="s">
        <v>1657</v>
      </c>
      <c r="F157" s="247" t="s">
        <v>1658</v>
      </c>
      <c r="G157" s="256" t="s">
        <v>144</v>
      </c>
      <c r="H157" s="225"/>
      <c r="I157" s="228" t="s">
        <v>15</v>
      </c>
      <c r="J157" s="227"/>
      <c r="K157" s="230"/>
      <c r="L157" s="230"/>
      <c r="M157" s="230"/>
      <c r="N157" s="230"/>
      <c r="O157" s="230"/>
      <c r="P157" s="230"/>
      <c r="Q157" s="227"/>
      <c r="R157" s="227"/>
      <c r="S157" s="227"/>
    </row>
    <row r="158" spans="1:19" ht="31.5">
      <c r="A158" s="229"/>
      <c r="B158" s="229"/>
      <c r="C158" s="230"/>
      <c r="D158" s="230"/>
      <c r="E158" s="227"/>
      <c r="F158" s="249"/>
      <c r="G158" s="257"/>
      <c r="H158" s="227" t="s">
        <v>271</v>
      </c>
      <c r="I158" s="227"/>
      <c r="J158" s="228" t="s">
        <v>287</v>
      </c>
      <c r="K158" s="216" t="s">
        <v>1655</v>
      </c>
      <c r="L158" s="216" t="s">
        <v>1659</v>
      </c>
      <c r="M158" s="216" t="s">
        <v>1660</v>
      </c>
      <c r="N158" s="240" t="s">
        <v>1456</v>
      </c>
      <c r="O158" s="241"/>
      <c r="P158" s="241"/>
      <c r="Q158" s="228">
        <v>2</v>
      </c>
      <c r="R158" s="228" t="s">
        <v>288</v>
      </c>
      <c r="S158" s="228">
        <v>1000</v>
      </c>
    </row>
    <row r="159" spans="1:19" ht="47.25">
      <c r="A159" s="224" t="s">
        <v>1661</v>
      </c>
      <c r="B159" s="557" t="s">
        <v>1640</v>
      </c>
      <c r="C159" s="241">
        <v>6</v>
      </c>
      <c r="D159" s="216" t="s">
        <v>1662</v>
      </c>
      <c r="E159" s="246" t="s">
        <v>1663</v>
      </c>
      <c r="F159" s="247" t="s">
        <v>1664</v>
      </c>
      <c r="G159" s="256" t="s">
        <v>144</v>
      </c>
      <c r="H159" s="225"/>
      <c r="I159" s="228" t="s">
        <v>15</v>
      </c>
      <c r="J159" s="227"/>
      <c r="K159" s="230"/>
      <c r="L159" s="230"/>
      <c r="M159" s="230"/>
      <c r="N159" s="230"/>
      <c r="O159" s="230"/>
      <c r="P159" s="230"/>
      <c r="Q159" s="227"/>
      <c r="R159" s="227"/>
      <c r="S159" s="227"/>
    </row>
    <row r="160" spans="1:19" ht="31.5">
      <c r="A160" s="229"/>
      <c r="B160" s="229"/>
      <c r="C160" s="230"/>
      <c r="D160" s="230"/>
      <c r="E160" s="227"/>
      <c r="F160" s="249"/>
      <c r="G160" s="257"/>
      <c r="H160" s="227" t="s">
        <v>271</v>
      </c>
      <c r="I160" s="227"/>
      <c r="J160" s="228" t="s">
        <v>287</v>
      </c>
      <c r="K160" s="216" t="s">
        <v>1661</v>
      </c>
      <c r="L160" s="216" t="s">
        <v>1665</v>
      </c>
      <c r="M160" s="216" t="s">
        <v>1666</v>
      </c>
      <c r="N160" s="240" t="s">
        <v>1456</v>
      </c>
      <c r="O160" s="241"/>
      <c r="P160" s="241"/>
      <c r="Q160" s="228">
        <v>2</v>
      </c>
      <c r="R160" s="228" t="s">
        <v>288</v>
      </c>
      <c r="S160" s="228">
        <v>1000</v>
      </c>
    </row>
    <row r="161" spans="1:19">
      <c r="A161" s="224" t="s">
        <v>1646</v>
      </c>
      <c r="B161" s="557" t="s">
        <v>1640</v>
      </c>
      <c r="C161" s="241">
        <v>3</v>
      </c>
      <c r="D161" s="216" t="s">
        <v>271</v>
      </c>
      <c r="E161" s="240"/>
      <c r="F161" s="240"/>
      <c r="G161" s="256"/>
      <c r="H161" s="225"/>
      <c r="I161" s="228"/>
      <c r="J161" s="227"/>
      <c r="K161" s="230"/>
      <c r="L161" s="230"/>
      <c r="M161" s="230"/>
      <c r="N161" s="230"/>
      <c r="O161" s="230"/>
      <c r="P161" s="230"/>
      <c r="Q161" s="227"/>
      <c r="R161" s="227"/>
      <c r="S161" s="227"/>
    </row>
    <row r="162" spans="1:19">
      <c r="A162" s="229"/>
      <c r="B162" s="229"/>
      <c r="C162" s="230"/>
      <c r="D162" s="230"/>
      <c r="E162" s="227"/>
      <c r="F162" s="249"/>
      <c r="G162" s="257"/>
      <c r="H162" s="227"/>
      <c r="I162" s="227"/>
      <c r="J162" s="228" t="s">
        <v>287</v>
      </c>
      <c r="K162" s="216"/>
      <c r="L162" s="216"/>
      <c r="M162" s="216"/>
      <c r="N162" s="240" t="s">
        <v>271</v>
      </c>
      <c r="O162" s="241"/>
      <c r="P162" s="241"/>
      <c r="Q162" s="228"/>
      <c r="R162" s="228"/>
      <c r="S162" s="228"/>
    </row>
    <row r="163" spans="1:19" s="446" customFormat="1">
      <c r="A163" s="76" t="s">
        <v>1667</v>
      </c>
      <c r="B163" s="76"/>
      <c r="C163" s="78"/>
      <c r="D163" s="219" t="s">
        <v>271</v>
      </c>
      <c r="E163" s="219"/>
      <c r="F163" s="219"/>
      <c r="G163" s="258" t="s">
        <v>271</v>
      </c>
      <c r="H163" s="214" t="s">
        <v>271</v>
      </c>
      <c r="I163" s="220"/>
      <c r="J163" s="221"/>
      <c r="K163" s="222"/>
      <c r="L163" s="223"/>
      <c r="M163" s="219" t="s">
        <v>271</v>
      </c>
      <c r="N163" s="220" t="s">
        <v>271</v>
      </c>
      <c r="O163" s="78"/>
      <c r="P163" s="78"/>
      <c r="Q163" s="78"/>
      <c r="R163" s="78"/>
      <c r="S163" s="87"/>
    </row>
    <row r="164" spans="1:19">
      <c r="A164" s="224" t="s">
        <v>1668</v>
      </c>
      <c r="B164" s="557" t="s">
        <v>1669</v>
      </c>
      <c r="C164" s="241">
        <v>1</v>
      </c>
      <c r="D164" s="216" t="s">
        <v>1670</v>
      </c>
      <c r="E164" s="246" t="s">
        <v>1671</v>
      </c>
      <c r="F164" s="247" t="s">
        <v>1672</v>
      </c>
      <c r="G164" s="256" t="s">
        <v>144</v>
      </c>
      <c r="H164" s="225"/>
      <c r="I164" s="228" t="s">
        <v>15</v>
      </c>
      <c r="J164" s="227"/>
      <c r="K164" s="230"/>
      <c r="L164" s="230"/>
      <c r="M164" s="230"/>
      <c r="N164" s="230"/>
      <c r="O164" s="230"/>
      <c r="P164" s="230"/>
      <c r="Q164" s="227"/>
      <c r="R164" s="227"/>
      <c r="S164" s="227"/>
    </row>
    <row r="165" spans="1:19">
      <c r="A165" s="229"/>
      <c r="B165" s="229"/>
      <c r="C165" s="230"/>
      <c r="D165" s="230"/>
      <c r="E165" s="227"/>
      <c r="F165" s="249"/>
      <c r="G165" s="257"/>
      <c r="H165" s="227" t="s">
        <v>271</v>
      </c>
      <c r="I165" s="227"/>
      <c r="J165" s="228" t="s">
        <v>287</v>
      </c>
      <c r="K165" s="216" t="s">
        <v>1668</v>
      </c>
      <c r="L165" s="216" t="s">
        <v>1673</v>
      </c>
      <c r="M165" s="216" t="s">
        <v>1674</v>
      </c>
      <c r="N165" s="240" t="s">
        <v>1675</v>
      </c>
      <c r="O165" s="241"/>
      <c r="P165" s="241"/>
      <c r="Q165" s="228">
        <v>2</v>
      </c>
      <c r="R165" s="228" t="s">
        <v>288</v>
      </c>
      <c r="S165" s="228">
        <v>1000</v>
      </c>
    </row>
    <row r="166" spans="1:19">
      <c r="A166" s="224" t="s">
        <v>1676</v>
      </c>
      <c r="B166" s="557" t="s">
        <v>1669</v>
      </c>
      <c r="C166" s="241">
        <v>2</v>
      </c>
      <c r="D166" s="216" t="s">
        <v>1677</v>
      </c>
      <c r="E166" s="246" t="s">
        <v>1678</v>
      </c>
      <c r="F166" s="247" t="s">
        <v>1679</v>
      </c>
      <c r="G166" s="256" t="s">
        <v>144</v>
      </c>
      <c r="H166" s="225"/>
      <c r="I166" s="228" t="s">
        <v>15</v>
      </c>
      <c r="J166" s="227"/>
      <c r="K166" s="230"/>
      <c r="L166" s="230"/>
      <c r="M166" s="230"/>
      <c r="N166" s="230"/>
      <c r="O166" s="230"/>
      <c r="P166" s="230"/>
      <c r="Q166" s="227"/>
      <c r="R166" s="227"/>
      <c r="S166" s="227"/>
    </row>
    <row r="167" spans="1:19">
      <c r="A167" s="229"/>
      <c r="B167" s="229"/>
      <c r="C167" s="230"/>
      <c r="D167" s="230"/>
      <c r="E167" s="227"/>
      <c r="F167" s="249"/>
      <c r="G167" s="257"/>
      <c r="H167" s="227" t="s">
        <v>271</v>
      </c>
      <c r="I167" s="227"/>
      <c r="J167" s="228" t="s">
        <v>287</v>
      </c>
      <c r="K167" s="216" t="s">
        <v>1676</v>
      </c>
      <c r="L167" s="216" t="s">
        <v>1680</v>
      </c>
      <c r="M167" s="216" t="s">
        <v>1681</v>
      </c>
      <c r="N167" s="240" t="s">
        <v>1682</v>
      </c>
      <c r="O167" s="241"/>
      <c r="P167" s="241"/>
      <c r="Q167" s="228">
        <v>2</v>
      </c>
      <c r="R167" s="228" t="s">
        <v>288</v>
      </c>
      <c r="S167" s="228">
        <v>1000</v>
      </c>
    </row>
    <row r="168" spans="1:19">
      <c r="A168" s="224" t="s">
        <v>1683</v>
      </c>
      <c r="B168" s="557" t="s">
        <v>1669</v>
      </c>
      <c r="C168" s="241">
        <v>3</v>
      </c>
      <c r="D168" s="216" t="s">
        <v>271</v>
      </c>
      <c r="E168" s="240"/>
      <c r="F168" s="240"/>
      <c r="G168" s="256"/>
      <c r="H168" s="225"/>
      <c r="I168" s="228"/>
      <c r="J168" s="227"/>
      <c r="K168" s="230"/>
      <c r="L168" s="230"/>
      <c r="M168" s="230"/>
      <c r="N168" s="230"/>
      <c r="O168" s="230"/>
      <c r="P168" s="230"/>
      <c r="Q168" s="227"/>
      <c r="R168" s="227"/>
      <c r="S168" s="227"/>
    </row>
    <row r="169" spans="1:19">
      <c r="A169" s="229"/>
      <c r="B169" s="229"/>
      <c r="C169" s="230"/>
      <c r="D169" s="230"/>
      <c r="E169" s="227"/>
      <c r="F169" s="249"/>
      <c r="G169" s="253"/>
      <c r="H169" s="227" t="s">
        <v>271</v>
      </c>
      <c r="I169" s="227"/>
      <c r="J169" s="228" t="s">
        <v>287</v>
      </c>
      <c r="K169" s="216"/>
      <c r="L169" s="216"/>
      <c r="M169" s="216"/>
      <c r="N169" s="240" t="s">
        <v>271</v>
      </c>
      <c r="O169" s="241"/>
      <c r="P169" s="241"/>
      <c r="Q169" s="228"/>
      <c r="R169" s="228"/>
      <c r="S169" s="228"/>
    </row>
    <row r="170" spans="1:19">
      <c r="A170" s="224" t="s">
        <v>1684</v>
      </c>
      <c r="B170" s="557" t="s">
        <v>1669</v>
      </c>
      <c r="C170" s="241">
        <v>4</v>
      </c>
      <c r="D170" s="216" t="s">
        <v>271</v>
      </c>
      <c r="E170" s="240"/>
      <c r="F170" s="240"/>
      <c r="G170" s="256"/>
      <c r="H170" s="225"/>
      <c r="I170" s="228"/>
      <c r="J170" s="227"/>
      <c r="K170" s="230"/>
      <c r="L170" s="230"/>
      <c r="M170" s="230"/>
      <c r="N170" s="230"/>
      <c r="O170" s="230"/>
      <c r="P170" s="230"/>
      <c r="Q170" s="227"/>
      <c r="R170" s="227"/>
      <c r="S170" s="227"/>
    </row>
    <row r="171" spans="1:19">
      <c r="A171" s="229"/>
      <c r="B171" s="229"/>
      <c r="C171" s="230"/>
      <c r="D171" s="230"/>
      <c r="E171" s="227"/>
      <c r="F171" s="249"/>
      <c r="G171" s="253"/>
      <c r="H171" s="227" t="s">
        <v>271</v>
      </c>
      <c r="I171" s="227"/>
      <c r="J171" s="228" t="s">
        <v>287</v>
      </c>
      <c r="K171" s="216"/>
      <c r="L171" s="216"/>
      <c r="M171" s="216"/>
      <c r="N171" s="240" t="s">
        <v>271</v>
      </c>
      <c r="O171" s="241"/>
      <c r="P171" s="241"/>
      <c r="Q171" s="228"/>
      <c r="R171" s="228"/>
      <c r="S171" s="228"/>
    </row>
    <row r="172" spans="1:19">
      <c r="A172" s="224" t="s">
        <v>1685</v>
      </c>
      <c r="B172" s="557" t="s">
        <v>1669</v>
      </c>
      <c r="C172" s="241">
        <v>5</v>
      </c>
      <c r="D172" s="216" t="s">
        <v>271</v>
      </c>
      <c r="E172" s="240"/>
      <c r="F172" s="240"/>
      <c r="G172" s="256"/>
      <c r="H172" s="225"/>
      <c r="I172" s="228"/>
      <c r="J172" s="227"/>
      <c r="K172" s="230"/>
      <c r="L172" s="230"/>
      <c r="M172" s="230"/>
      <c r="N172" s="230"/>
      <c r="O172" s="230"/>
      <c r="P172" s="230"/>
      <c r="Q172" s="227"/>
      <c r="R172" s="227"/>
      <c r="S172" s="227"/>
    </row>
    <row r="173" spans="1:19">
      <c r="A173" s="229"/>
      <c r="B173" s="229"/>
      <c r="C173" s="230"/>
      <c r="D173" s="230"/>
      <c r="E173" s="227"/>
      <c r="F173" s="249"/>
      <c r="G173" s="253"/>
      <c r="H173" s="227" t="s">
        <v>271</v>
      </c>
      <c r="I173" s="227"/>
      <c r="J173" s="228" t="s">
        <v>287</v>
      </c>
      <c r="K173" s="216"/>
      <c r="L173" s="216"/>
      <c r="M173" s="216"/>
      <c r="N173" s="240" t="s">
        <v>271</v>
      </c>
      <c r="O173" s="241"/>
      <c r="P173" s="241"/>
      <c r="Q173" s="228"/>
      <c r="R173" s="228"/>
      <c r="S173" s="228"/>
    </row>
    <row r="174" spans="1:19" s="446" customFormat="1">
      <c r="A174" s="76" t="s">
        <v>1686</v>
      </c>
      <c r="B174" s="76"/>
      <c r="C174" s="78"/>
      <c r="D174" s="219" t="s">
        <v>271</v>
      </c>
      <c r="E174" s="219"/>
      <c r="F174" s="219"/>
      <c r="G174" s="214" t="s">
        <v>271</v>
      </c>
      <c r="H174" s="214" t="s">
        <v>271</v>
      </c>
      <c r="I174" s="220"/>
      <c r="J174" s="220"/>
      <c r="K174" s="222"/>
      <c r="L174" s="220"/>
      <c r="M174" s="219" t="s">
        <v>271</v>
      </c>
      <c r="N174" s="220" t="s">
        <v>271</v>
      </c>
      <c r="O174" s="78"/>
      <c r="P174" s="78"/>
      <c r="Q174" s="78"/>
      <c r="R174" s="78"/>
      <c r="S174" s="87"/>
    </row>
    <row r="175" spans="1:19">
      <c r="A175" s="224" t="s">
        <v>1687</v>
      </c>
      <c r="B175" s="557" t="s">
        <v>1688</v>
      </c>
      <c r="C175" s="241">
        <v>1</v>
      </c>
      <c r="D175" s="216"/>
      <c r="E175" s="240"/>
      <c r="F175" s="240"/>
      <c r="G175" s="256"/>
      <c r="H175" s="225"/>
      <c r="I175" s="228"/>
      <c r="J175" s="227"/>
      <c r="K175" s="230"/>
      <c r="L175" s="230"/>
      <c r="M175" s="230"/>
      <c r="N175" s="230"/>
      <c r="O175" s="230"/>
      <c r="P175" s="230"/>
      <c r="Q175" s="227"/>
      <c r="R175" s="227"/>
      <c r="S175" s="227"/>
    </row>
    <row r="176" spans="1:19">
      <c r="A176" s="260"/>
      <c r="B176" s="260"/>
      <c r="C176" s="261"/>
      <c r="D176" s="230"/>
      <c r="E176" s="227"/>
      <c r="F176" s="249"/>
      <c r="G176" s="249"/>
      <c r="H176" s="227"/>
      <c r="I176" s="227"/>
      <c r="J176" s="228" t="s">
        <v>287</v>
      </c>
      <c r="K176" s="216"/>
      <c r="L176" s="216"/>
      <c r="M176" s="216"/>
      <c r="N176" s="240" t="s">
        <v>271</v>
      </c>
      <c r="O176" s="241"/>
      <c r="P176" s="241"/>
      <c r="Q176" s="228"/>
      <c r="R176" s="228"/>
      <c r="S176" s="228"/>
    </row>
    <row r="177" spans="1:19">
      <c r="A177" s="224" t="s">
        <v>1689</v>
      </c>
      <c r="B177" s="557" t="s">
        <v>1688</v>
      </c>
      <c r="C177" s="241">
        <v>2</v>
      </c>
      <c r="D177" s="216" t="s">
        <v>271</v>
      </c>
      <c r="E177" s="240"/>
      <c r="F177" s="240"/>
      <c r="G177" s="256"/>
      <c r="H177" s="225"/>
      <c r="I177" s="228"/>
      <c r="J177" s="227"/>
      <c r="K177" s="230"/>
      <c r="L177" s="230"/>
      <c r="M177" s="230"/>
      <c r="N177" s="230"/>
      <c r="O177" s="230"/>
      <c r="P177" s="230"/>
      <c r="Q177" s="227"/>
      <c r="R177" s="227"/>
      <c r="S177" s="227"/>
    </row>
    <row r="178" spans="1:19">
      <c r="A178" s="260"/>
      <c r="B178" s="260"/>
      <c r="C178" s="261"/>
      <c r="D178" s="230"/>
      <c r="E178" s="227"/>
      <c r="F178" s="249"/>
      <c r="G178" s="249"/>
      <c r="H178" s="227"/>
      <c r="I178" s="227"/>
      <c r="J178" s="228" t="s">
        <v>287</v>
      </c>
      <c r="K178" s="216"/>
      <c r="L178" s="216"/>
      <c r="M178" s="216"/>
      <c r="N178" s="240" t="s">
        <v>271</v>
      </c>
      <c r="O178" s="241"/>
      <c r="P178" s="241"/>
      <c r="Q178" s="228"/>
      <c r="R178" s="228"/>
      <c r="S178" s="228"/>
    </row>
    <row r="179" spans="1:19">
      <c r="A179" s="224" t="s">
        <v>1690</v>
      </c>
      <c r="B179" s="557" t="s">
        <v>1688</v>
      </c>
      <c r="C179" s="241">
        <v>3</v>
      </c>
      <c r="D179" s="216" t="s">
        <v>271</v>
      </c>
      <c r="E179" s="240"/>
      <c r="F179" s="240"/>
      <c r="G179" s="256"/>
      <c r="H179" s="225"/>
      <c r="I179" s="228"/>
      <c r="J179" s="227"/>
      <c r="K179" s="230"/>
      <c r="L179" s="230"/>
      <c r="M179" s="230"/>
      <c r="N179" s="230"/>
      <c r="O179" s="230"/>
      <c r="P179" s="230"/>
      <c r="Q179" s="227"/>
      <c r="R179" s="227"/>
      <c r="S179" s="227"/>
    </row>
    <row r="180" spans="1:19">
      <c r="A180" s="260"/>
      <c r="B180" s="260"/>
      <c r="C180" s="261"/>
      <c r="D180" s="230"/>
      <c r="E180" s="227"/>
      <c r="F180" s="249"/>
      <c r="G180" s="249"/>
      <c r="H180" s="227"/>
      <c r="I180" s="227"/>
      <c r="J180" s="228" t="s">
        <v>287</v>
      </c>
      <c r="K180" s="216"/>
      <c r="L180" s="216"/>
      <c r="M180" s="216"/>
      <c r="N180" s="240" t="s">
        <v>271</v>
      </c>
      <c r="O180" s="241"/>
      <c r="P180" s="241"/>
      <c r="Q180" s="228"/>
      <c r="R180" s="228"/>
      <c r="S180" s="228"/>
    </row>
    <row r="181" spans="1:19" s="446" customFormat="1">
      <c r="A181" s="231" t="s">
        <v>1691</v>
      </c>
      <c r="B181" s="231"/>
      <c r="C181" s="233"/>
      <c r="D181" s="232" t="s">
        <v>271</v>
      </c>
      <c r="E181" s="232"/>
      <c r="F181" s="232"/>
      <c r="G181" s="234" t="s">
        <v>271</v>
      </c>
      <c r="H181" s="234" t="s">
        <v>271</v>
      </c>
      <c r="I181" s="235"/>
      <c r="J181" s="235"/>
      <c r="K181" s="237"/>
      <c r="L181" s="235"/>
      <c r="M181" s="232" t="s">
        <v>271</v>
      </c>
      <c r="N181" s="235" t="s">
        <v>271</v>
      </c>
      <c r="O181" s="233"/>
      <c r="P181" s="233"/>
      <c r="Q181" s="233"/>
      <c r="R181" s="233"/>
      <c r="S181" s="264"/>
    </row>
    <row r="182" spans="1:19">
      <c r="A182" s="224" t="s">
        <v>1692</v>
      </c>
      <c r="B182" s="557" t="s">
        <v>1693</v>
      </c>
      <c r="C182" s="241">
        <v>1</v>
      </c>
      <c r="D182" s="216" t="s">
        <v>271</v>
      </c>
      <c r="E182" s="241"/>
      <c r="F182" s="241"/>
      <c r="G182" s="225"/>
      <c r="H182" s="225"/>
      <c r="I182" s="228"/>
      <c r="J182" s="227"/>
      <c r="K182" s="230"/>
      <c r="L182" s="230"/>
      <c r="M182" s="230"/>
      <c r="N182" s="230"/>
      <c r="O182" s="261"/>
      <c r="P182" s="261"/>
      <c r="Q182" s="227"/>
      <c r="R182" s="227"/>
      <c r="S182" s="227"/>
    </row>
    <row r="183" spans="1:19">
      <c r="A183" s="260"/>
      <c r="B183" s="260"/>
      <c r="C183" s="261"/>
      <c r="D183" s="230"/>
      <c r="E183" s="227"/>
      <c r="F183" s="249"/>
      <c r="G183" s="226"/>
      <c r="H183" s="226"/>
      <c r="I183" s="227"/>
      <c r="J183" s="228" t="s">
        <v>287</v>
      </c>
      <c r="K183" s="216"/>
      <c r="L183" s="216"/>
      <c r="M183" s="216"/>
      <c r="N183" s="262" t="s">
        <v>271</v>
      </c>
      <c r="O183" s="241"/>
      <c r="P183" s="241"/>
      <c r="Q183" s="228"/>
      <c r="R183" s="228"/>
      <c r="S183" s="228"/>
    </row>
    <row r="184" spans="1:19">
      <c r="A184" s="224" t="s">
        <v>1694</v>
      </c>
      <c r="B184" s="557" t="s">
        <v>1693</v>
      </c>
      <c r="C184" s="241">
        <v>2</v>
      </c>
      <c r="D184" s="216" t="s">
        <v>271</v>
      </c>
      <c r="E184" s="241"/>
      <c r="F184" s="241"/>
      <c r="G184" s="225"/>
      <c r="H184" s="225"/>
      <c r="I184" s="228"/>
      <c r="J184" s="227"/>
      <c r="K184" s="230"/>
      <c r="L184" s="230"/>
      <c r="M184" s="230"/>
      <c r="N184" s="230"/>
      <c r="O184" s="261"/>
      <c r="P184" s="261"/>
      <c r="Q184" s="227"/>
      <c r="R184" s="227"/>
      <c r="S184" s="227"/>
    </row>
    <row r="185" spans="1:19">
      <c r="A185" s="260"/>
      <c r="B185" s="260"/>
      <c r="C185" s="261"/>
      <c r="D185" s="230"/>
      <c r="E185" s="227"/>
      <c r="F185" s="249"/>
      <c r="G185" s="226"/>
      <c r="H185" s="226"/>
      <c r="I185" s="227"/>
      <c r="J185" s="228" t="s">
        <v>287</v>
      </c>
      <c r="K185" s="216"/>
      <c r="L185" s="216"/>
      <c r="M185" s="216"/>
      <c r="N185" s="262" t="s">
        <v>271</v>
      </c>
      <c r="O185" s="241"/>
      <c r="P185" s="241"/>
      <c r="Q185" s="228"/>
      <c r="R185" s="228"/>
      <c r="S185" s="228"/>
    </row>
    <row r="186" spans="1:19">
      <c r="A186" s="224" t="s">
        <v>1695</v>
      </c>
      <c r="B186" s="557" t="s">
        <v>1693</v>
      </c>
      <c r="C186" s="241">
        <v>3</v>
      </c>
      <c r="D186" s="216"/>
      <c r="E186" s="241"/>
      <c r="F186" s="241"/>
      <c r="G186" s="225"/>
      <c r="H186" s="225"/>
      <c r="I186" s="228"/>
      <c r="J186" s="227"/>
      <c r="K186" s="230"/>
      <c r="L186" s="230"/>
      <c r="M186" s="230"/>
      <c r="N186" s="230"/>
      <c r="O186" s="261"/>
      <c r="P186" s="261"/>
      <c r="Q186" s="227"/>
      <c r="R186" s="227"/>
      <c r="S186" s="227"/>
    </row>
    <row r="187" spans="1:19">
      <c r="A187" s="260"/>
      <c r="B187" s="260"/>
      <c r="C187" s="261"/>
      <c r="D187" s="230"/>
      <c r="E187" s="227"/>
      <c r="F187" s="249"/>
      <c r="G187" s="226"/>
      <c r="H187" s="226"/>
      <c r="I187" s="227"/>
      <c r="J187" s="228" t="s">
        <v>287</v>
      </c>
      <c r="K187" s="216"/>
      <c r="L187" s="216"/>
      <c r="M187" s="216"/>
      <c r="N187" s="262" t="s">
        <v>271</v>
      </c>
      <c r="O187" s="241"/>
      <c r="P187" s="241"/>
      <c r="Q187" s="228"/>
      <c r="R187" s="228"/>
      <c r="S187" s="228"/>
    </row>
    <row r="188" spans="1:19" s="446" customFormat="1">
      <c r="A188" s="231" t="s">
        <v>1696</v>
      </c>
      <c r="B188" s="231"/>
      <c r="C188" s="233"/>
      <c r="D188" s="232" t="s">
        <v>271</v>
      </c>
      <c r="E188" s="232"/>
      <c r="F188" s="232"/>
      <c r="G188" s="234" t="s">
        <v>271</v>
      </c>
      <c r="H188" s="234" t="s">
        <v>271</v>
      </c>
      <c r="I188" s="235"/>
      <c r="J188" s="235"/>
      <c r="K188" s="237"/>
      <c r="L188" s="235"/>
      <c r="M188" s="232" t="s">
        <v>271</v>
      </c>
      <c r="N188" s="235" t="s">
        <v>271</v>
      </c>
      <c r="O188" s="233"/>
      <c r="P188" s="233"/>
      <c r="Q188" s="233"/>
      <c r="R188" s="233"/>
      <c r="S188" s="264"/>
    </row>
    <row r="189" spans="1:19" s="446" customFormat="1">
      <c r="A189" s="76" t="s">
        <v>1697</v>
      </c>
      <c r="B189" s="76"/>
      <c r="C189" s="78"/>
      <c r="D189" s="219" t="s">
        <v>271</v>
      </c>
      <c r="E189" s="219"/>
      <c r="F189" s="219"/>
      <c r="G189" s="214" t="s">
        <v>271</v>
      </c>
      <c r="H189" s="214" t="s">
        <v>271</v>
      </c>
      <c r="I189" s="220"/>
      <c r="J189" s="220"/>
      <c r="K189" s="222"/>
      <c r="L189" s="220"/>
      <c r="M189" s="219" t="s">
        <v>271</v>
      </c>
      <c r="N189" s="220" t="s">
        <v>271</v>
      </c>
      <c r="O189" s="78"/>
      <c r="P189" s="78"/>
      <c r="Q189" s="78"/>
      <c r="R189" s="78"/>
      <c r="S189" s="87"/>
    </row>
    <row r="190" spans="1:19">
      <c r="A190" s="265" t="s">
        <v>1698</v>
      </c>
      <c r="B190" s="558" t="s">
        <v>1699</v>
      </c>
      <c r="C190" s="241">
        <v>1</v>
      </c>
      <c r="D190" s="230"/>
      <c r="E190" s="262" t="s">
        <v>1701</v>
      </c>
      <c r="F190" s="266" t="s">
        <v>1702</v>
      </c>
      <c r="G190" s="267" t="s">
        <v>271</v>
      </c>
      <c r="H190" s="267" t="s">
        <v>271</v>
      </c>
      <c r="I190" s="242"/>
      <c r="J190" s="227"/>
      <c r="K190" s="230"/>
      <c r="L190" s="230"/>
      <c r="M190" s="230"/>
      <c r="N190" s="230"/>
      <c r="O190" s="230"/>
      <c r="P190" s="230"/>
      <c r="Q190" s="227"/>
      <c r="R190" s="227"/>
      <c r="S190" s="227"/>
    </row>
    <row r="191" spans="1:19">
      <c r="A191" s="260"/>
      <c r="B191" s="260"/>
      <c r="C191" s="230"/>
      <c r="D191" s="230"/>
      <c r="E191" s="227"/>
      <c r="F191" s="249"/>
      <c r="G191" s="227"/>
      <c r="H191" s="227"/>
      <c r="I191" s="227"/>
      <c r="J191" s="228" t="s">
        <v>287</v>
      </c>
      <c r="K191" s="216" t="s">
        <v>1698</v>
      </c>
      <c r="L191" s="216" t="s">
        <v>1703</v>
      </c>
      <c r="M191" s="216" t="s">
        <v>1704</v>
      </c>
      <c r="N191" s="262" t="s">
        <v>271</v>
      </c>
      <c r="O191" s="241"/>
      <c r="P191" s="241"/>
      <c r="Q191" s="228">
        <v>2</v>
      </c>
      <c r="R191" s="228" t="s">
        <v>288</v>
      </c>
      <c r="S191" s="228">
        <v>1000</v>
      </c>
    </row>
    <row r="192" spans="1:19" s="446" customFormat="1">
      <c r="A192" s="76" t="s">
        <v>1705</v>
      </c>
      <c r="B192" s="76"/>
      <c r="C192" s="77"/>
      <c r="D192" s="219" t="s">
        <v>271</v>
      </c>
      <c r="E192" s="219"/>
      <c r="F192" s="219"/>
      <c r="G192" s="214" t="s">
        <v>271</v>
      </c>
      <c r="H192" s="214" t="s">
        <v>271</v>
      </c>
      <c r="I192" s="220"/>
      <c r="J192" s="220"/>
      <c r="K192" s="222"/>
      <c r="L192" s="219"/>
      <c r="M192" s="219" t="s">
        <v>271</v>
      </c>
      <c r="N192" s="220" t="s">
        <v>271</v>
      </c>
      <c r="O192" s="77"/>
      <c r="P192" s="77"/>
      <c r="Q192" s="77"/>
      <c r="R192" s="77"/>
      <c r="S192" s="214"/>
    </row>
    <row r="193" spans="1:19">
      <c r="A193" s="265" t="s">
        <v>1706</v>
      </c>
      <c r="B193" s="558" t="s">
        <v>1699</v>
      </c>
      <c r="C193" s="241">
        <v>1</v>
      </c>
      <c r="D193" s="230"/>
      <c r="E193" s="262" t="s">
        <v>1708</v>
      </c>
      <c r="F193" s="266" t="s">
        <v>1709</v>
      </c>
      <c r="G193" s="267" t="s">
        <v>271</v>
      </c>
      <c r="H193" s="267" t="s">
        <v>271</v>
      </c>
      <c r="I193" s="242"/>
      <c r="J193" s="227"/>
      <c r="K193" s="230"/>
      <c r="L193" s="230"/>
      <c r="M193" s="230"/>
      <c r="N193" s="230"/>
      <c r="O193" s="230"/>
      <c r="P193" s="230"/>
      <c r="Q193" s="227"/>
      <c r="R193" s="227"/>
      <c r="S193" s="227"/>
    </row>
    <row r="194" spans="1:19">
      <c r="A194" s="260"/>
      <c r="B194" s="260"/>
      <c r="C194" s="230"/>
      <c r="D194" s="230"/>
      <c r="E194" s="227"/>
      <c r="F194" s="249"/>
      <c r="G194" s="227"/>
      <c r="H194" s="227"/>
      <c r="I194" s="227"/>
      <c r="J194" s="228" t="s">
        <v>287</v>
      </c>
      <c r="K194" s="216" t="s">
        <v>1706</v>
      </c>
      <c r="L194" s="216" t="s">
        <v>1710</v>
      </c>
      <c r="M194" s="216" t="s">
        <v>1711</v>
      </c>
      <c r="N194" s="262" t="s">
        <v>1623</v>
      </c>
      <c r="O194" s="241"/>
      <c r="P194" s="241"/>
      <c r="Q194" s="228">
        <v>2</v>
      </c>
      <c r="R194" s="228" t="s">
        <v>288</v>
      </c>
      <c r="S194" s="228">
        <v>1000</v>
      </c>
    </row>
    <row r="195" spans="1:19" s="446" customFormat="1">
      <c r="A195" s="76" t="s">
        <v>1712</v>
      </c>
      <c r="B195" s="76"/>
      <c r="C195" s="78"/>
      <c r="D195" s="219" t="s">
        <v>271</v>
      </c>
      <c r="E195" s="219"/>
      <c r="F195" s="219"/>
      <c r="G195" s="214" t="s">
        <v>271</v>
      </c>
      <c r="H195" s="214" t="s">
        <v>271</v>
      </c>
      <c r="I195" s="220"/>
      <c r="J195" s="220"/>
      <c r="K195" s="222"/>
      <c r="L195" s="220"/>
      <c r="M195" s="219" t="s">
        <v>271</v>
      </c>
      <c r="N195" s="219" t="s">
        <v>271</v>
      </c>
      <c r="O195" s="78"/>
      <c r="P195" s="78"/>
      <c r="Q195" s="78"/>
      <c r="R195" s="78"/>
      <c r="S195" s="87"/>
    </row>
    <row r="196" spans="1:19">
      <c r="A196" s="265" t="s">
        <v>1713</v>
      </c>
      <c r="B196" s="558" t="s">
        <v>1699</v>
      </c>
      <c r="C196" s="241">
        <v>1</v>
      </c>
      <c r="D196" s="230"/>
      <c r="E196" s="262" t="s">
        <v>1715</v>
      </c>
      <c r="F196" s="266" t="s">
        <v>1716</v>
      </c>
      <c r="G196" s="267" t="s">
        <v>271</v>
      </c>
      <c r="H196" s="267" t="s">
        <v>271</v>
      </c>
      <c r="I196" s="242"/>
      <c r="J196" s="227"/>
      <c r="K196" s="230"/>
      <c r="L196" s="230"/>
      <c r="M196" s="230"/>
      <c r="N196" s="230"/>
      <c r="O196" s="230"/>
      <c r="P196" s="230"/>
      <c r="Q196" s="227"/>
      <c r="R196" s="227"/>
      <c r="S196" s="227"/>
    </row>
    <row r="197" spans="1:19">
      <c r="A197" s="260"/>
      <c r="B197" s="260"/>
      <c r="C197" s="230"/>
      <c r="D197" s="230"/>
      <c r="E197" s="227"/>
      <c r="F197" s="249"/>
      <c r="G197" s="227"/>
      <c r="H197" s="227"/>
      <c r="I197" s="227"/>
      <c r="J197" s="228" t="s">
        <v>287</v>
      </c>
      <c r="K197" s="216" t="s">
        <v>1713</v>
      </c>
      <c r="L197" s="216" t="s">
        <v>1716</v>
      </c>
      <c r="M197" s="216" t="s">
        <v>1717</v>
      </c>
      <c r="N197" s="262" t="s">
        <v>1623</v>
      </c>
      <c r="O197" s="241"/>
      <c r="P197" s="241"/>
      <c r="Q197" s="228">
        <v>2</v>
      </c>
      <c r="R197" s="228" t="s">
        <v>288</v>
      </c>
      <c r="S197" s="228">
        <v>1000</v>
      </c>
    </row>
    <row r="198" spans="1:19" s="446" customFormat="1">
      <c r="A198" s="76" t="s">
        <v>1718</v>
      </c>
      <c r="B198" s="76"/>
      <c r="C198" s="78"/>
      <c r="D198" s="219" t="s">
        <v>271</v>
      </c>
      <c r="E198" s="219"/>
      <c r="F198" s="219"/>
      <c r="G198" s="214" t="s">
        <v>271</v>
      </c>
      <c r="H198" s="214" t="s">
        <v>271</v>
      </c>
      <c r="I198" s="220"/>
      <c r="J198" s="220"/>
      <c r="K198" s="222"/>
      <c r="L198" s="220"/>
      <c r="M198" s="219" t="s">
        <v>271</v>
      </c>
      <c r="N198" s="219" t="s">
        <v>271</v>
      </c>
      <c r="O198" s="78"/>
      <c r="P198" s="78"/>
      <c r="Q198" s="78"/>
      <c r="R198" s="78"/>
      <c r="S198" s="87"/>
    </row>
    <row r="199" spans="1:19">
      <c r="A199" s="265" t="s">
        <v>1719</v>
      </c>
      <c r="B199" s="558" t="s">
        <v>1699</v>
      </c>
      <c r="C199" s="241">
        <v>1</v>
      </c>
      <c r="D199" s="230"/>
      <c r="E199" s="262" t="s">
        <v>1720</v>
      </c>
      <c r="F199" s="266" t="s">
        <v>1721</v>
      </c>
      <c r="G199" s="267" t="s">
        <v>271</v>
      </c>
      <c r="H199" s="267" t="s">
        <v>271</v>
      </c>
      <c r="I199" s="242"/>
      <c r="J199" s="227"/>
      <c r="K199" s="230"/>
      <c r="L199" s="230"/>
      <c r="M199" s="230"/>
      <c r="N199" s="230"/>
      <c r="O199" s="230"/>
      <c r="P199" s="230"/>
      <c r="Q199" s="227"/>
      <c r="R199" s="227"/>
      <c r="S199" s="227"/>
    </row>
    <row r="200" spans="1:19" ht="47.25">
      <c r="A200" s="268"/>
      <c r="B200" s="268"/>
      <c r="C200" s="230"/>
      <c r="D200" s="230"/>
      <c r="E200" s="227"/>
      <c r="F200" s="249"/>
      <c r="G200" s="227"/>
      <c r="H200" s="227"/>
      <c r="I200" s="227"/>
      <c r="J200" s="228" t="s">
        <v>287</v>
      </c>
      <c r="K200" s="216" t="s">
        <v>1719</v>
      </c>
      <c r="L200" s="216" t="s">
        <v>1722</v>
      </c>
      <c r="M200" s="216" t="s">
        <v>1723</v>
      </c>
      <c r="N200" s="262" t="s">
        <v>1627</v>
      </c>
      <c r="O200" s="241"/>
      <c r="P200" s="241"/>
      <c r="Q200" s="228">
        <v>2</v>
      </c>
      <c r="R200" s="228" t="s">
        <v>288</v>
      </c>
      <c r="S200" s="228">
        <v>1000</v>
      </c>
    </row>
    <row r="201" spans="1:19" s="446" customFormat="1">
      <c r="A201" s="76" t="s">
        <v>1724</v>
      </c>
      <c r="B201" s="76"/>
      <c r="C201" s="78"/>
      <c r="D201" s="219" t="s">
        <v>271</v>
      </c>
      <c r="E201" s="219"/>
      <c r="F201" s="219"/>
      <c r="G201" s="214" t="s">
        <v>271</v>
      </c>
      <c r="H201" s="214" t="s">
        <v>271</v>
      </c>
      <c r="I201" s="220"/>
      <c r="J201" s="220"/>
      <c r="K201" s="222"/>
      <c r="L201" s="220"/>
      <c r="M201" s="219" t="s">
        <v>271</v>
      </c>
      <c r="N201" s="219" t="s">
        <v>271</v>
      </c>
      <c r="O201" s="78"/>
      <c r="P201" s="78"/>
      <c r="Q201" s="78"/>
      <c r="R201" s="78"/>
      <c r="S201" s="87"/>
    </row>
    <row r="202" spans="1:19">
      <c r="A202" s="265" t="s">
        <v>1725</v>
      </c>
      <c r="B202" s="558" t="s">
        <v>1699</v>
      </c>
      <c r="C202" s="241">
        <v>1</v>
      </c>
      <c r="D202" s="230"/>
      <c r="E202" s="262" t="s">
        <v>1726</v>
      </c>
      <c r="F202" s="266" t="s">
        <v>1727</v>
      </c>
      <c r="G202" s="267" t="s">
        <v>271</v>
      </c>
      <c r="H202" s="267" t="s">
        <v>271</v>
      </c>
      <c r="I202" s="242"/>
      <c r="J202" s="227"/>
      <c r="K202" s="230"/>
      <c r="L202" s="230"/>
      <c r="M202" s="230"/>
      <c r="N202" s="230"/>
      <c r="O202" s="230"/>
      <c r="P202" s="230"/>
      <c r="Q202" s="227"/>
      <c r="R202" s="227"/>
      <c r="S202" s="227"/>
    </row>
    <row r="203" spans="1:19" ht="47.25">
      <c r="A203" s="260"/>
      <c r="B203" s="260"/>
      <c r="C203" s="230"/>
      <c r="D203" s="230"/>
      <c r="E203" s="227"/>
      <c r="F203" s="249"/>
      <c r="G203" s="227"/>
      <c r="H203" s="227"/>
      <c r="I203" s="227"/>
      <c r="J203" s="228" t="s">
        <v>287</v>
      </c>
      <c r="K203" s="216" t="s">
        <v>1725</v>
      </c>
      <c r="L203" s="216" t="s">
        <v>1728</v>
      </c>
      <c r="M203" s="216" t="s">
        <v>1729</v>
      </c>
      <c r="N203" s="262" t="s">
        <v>1627</v>
      </c>
      <c r="O203" s="241"/>
      <c r="P203" s="241"/>
      <c r="Q203" s="228">
        <v>2</v>
      </c>
      <c r="R203" s="228" t="s">
        <v>288</v>
      </c>
      <c r="S203" s="228">
        <v>1000</v>
      </c>
    </row>
    <row r="204" spans="1:19" s="446" customFormat="1">
      <c r="A204" s="501" t="s">
        <v>1730</v>
      </c>
      <c r="B204" s="501"/>
      <c r="C204" s="502" t="s">
        <v>271</v>
      </c>
      <c r="D204" s="232" t="s">
        <v>271</v>
      </c>
      <c r="E204" s="503"/>
      <c r="F204" s="503"/>
      <c r="G204" s="234" t="s">
        <v>271</v>
      </c>
      <c r="H204" s="234" t="s">
        <v>271</v>
      </c>
      <c r="I204" s="235"/>
      <c r="J204" s="235"/>
      <c r="K204" s="504"/>
      <c r="L204" s="503"/>
      <c r="M204" s="232" t="s">
        <v>271</v>
      </c>
      <c r="N204" s="235" t="s">
        <v>271</v>
      </c>
      <c r="O204" s="502"/>
      <c r="P204" s="502"/>
      <c r="Q204" s="502" t="s">
        <v>271</v>
      </c>
      <c r="R204" s="502" t="s">
        <v>271</v>
      </c>
      <c r="S204" s="234" t="s">
        <v>271</v>
      </c>
    </row>
    <row r="205" spans="1:19" ht="47.25">
      <c r="A205" s="224" t="s">
        <v>1731</v>
      </c>
      <c r="B205" s="557" t="s">
        <v>1732</v>
      </c>
      <c r="C205" s="225"/>
      <c r="D205" s="230"/>
      <c r="E205" s="225"/>
      <c r="F205" s="225"/>
      <c r="G205" s="267" t="s">
        <v>271</v>
      </c>
      <c r="H205" s="267" t="s">
        <v>271</v>
      </c>
      <c r="I205" s="242"/>
      <c r="J205" s="228" t="s">
        <v>287</v>
      </c>
      <c r="K205" s="216" t="s">
        <v>1731</v>
      </c>
      <c r="L205" s="216" t="s">
        <v>1734</v>
      </c>
      <c r="M205" s="216" t="s">
        <v>1735</v>
      </c>
      <c r="N205" s="267" t="s">
        <v>271</v>
      </c>
      <c r="O205" s="225"/>
      <c r="P205" s="241"/>
      <c r="Q205" s="228">
        <v>2</v>
      </c>
      <c r="R205" s="228" t="s">
        <v>288</v>
      </c>
      <c r="S205" s="228">
        <v>1000</v>
      </c>
    </row>
    <row r="206" spans="1:19" ht="31.5">
      <c r="A206" s="224" t="s">
        <v>1736</v>
      </c>
      <c r="B206" s="557" t="s">
        <v>1732</v>
      </c>
      <c r="C206" s="225"/>
      <c r="D206" s="230"/>
      <c r="E206" s="225"/>
      <c r="F206" s="225"/>
      <c r="G206" s="267" t="s">
        <v>271</v>
      </c>
      <c r="H206" s="267" t="s">
        <v>271</v>
      </c>
      <c r="I206" s="242"/>
      <c r="J206" s="228" t="s">
        <v>287</v>
      </c>
      <c r="K206" s="216" t="s">
        <v>1736</v>
      </c>
      <c r="L206" s="216" t="s">
        <v>1737</v>
      </c>
      <c r="M206" s="216" t="s">
        <v>1738</v>
      </c>
      <c r="N206" s="267" t="s">
        <v>271</v>
      </c>
      <c r="O206" s="225"/>
      <c r="P206" s="241"/>
      <c r="Q206" s="228">
        <v>2</v>
      </c>
      <c r="R206" s="228" t="s">
        <v>288</v>
      </c>
      <c r="S206" s="228">
        <v>2000</v>
      </c>
    </row>
    <row r="207" spans="1:19" ht="31.5">
      <c r="A207" s="224" t="s">
        <v>1739</v>
      </c>
      <c r="B207" s="557" t="s">
        <v>1732</v>
      </c>
      <c r="C207" s="225"/>
      <c r="D207" s="230"/>
      <c r="E207" s="225"/>
      <c r="F207" s="225"/>
      <c r="G207" s="267" t="s">
        <v>271</v>
      </c>
      <c r="H207" s="267" t="s">
        <v>271</v>
      </c>
      <c r="I207" s="242"/>
      <c r="J207" s="228" t="s">
        <v>287</v>
      </c>
      <c r="K207" s="216" t="s">
        <v>1739</v>
      </c>
      <c r="L207" s="216" t="s">
        <v>1740</v>
      </c>
      <c r="M207" s="216" t="s">
        <v>1741</v>
      </c>
      <c r="N207" s="267" t="s">
        <v>271</v>
      </c>
      <c r="O207" s="225"/>
      <c r="P207" s="241"/>
      <c r="Q207" s="228">
        <v>2</v>
      </c>
      <c r="R207" s="228" t="s">
        <v>288</v>
      </c>
      <c r="S207" s="228">
        <v>3000</v>
      </c>
    </row>
    <row r="208" spans="1:19" ht="31.5">
      <c r="A208" s="224" t="s">
        <v>1742</v>
      </c>
      <c r="B208" s="557" t="s">
        <v>1732</v>
      </c>
      <c r="C208" s="225"/>
      <c r="D208" s="230"/>
      <c r="E208" s="225"/>
      <c r="F208" s="225"/>
      <c r="G208" s="267" t="s">
        <v>271</v>
      </c>
      <c r="H208" s="267" t="s">
        <v>271</v>
      </c>
      <c r="I208" s="242"/>
      <c r="J208" s="228" t="s">
        <v>287</v>
      </c>
      <c r="K208" s="216" t="s">
        <v>1742</v>
      </c>
      <c r="L208" s="216" t="s">
        <v>1743</v>
      </c>
      <c r="M208" s="216" t="s">
        <v>1744</v>
      </c>
      <c r="N208" s="267" t="s">
        <v>271</v>
      </c>
      <c r="O208" s="225"/>
      <c r="P208" s="241"/>
      <c r="Q208" s="228">
        <v>2</v>
      </c>
      <c r="R208" s="228" t="s">
        <v>288</v>
      </c>
      <c r="S208" s="228">
        <v>4000</v>
      </c>
    </row>
    <row r="209" spans="1:19">
      <c r="A209" s="224" t="s">
        <v>1745</v>
      </c>
      <c r="B209" s="557" t="s">
        <v>1732</v>
      </c>
      <c r="C209" s="225"/>
      <c r="D209" s="230"/>
      <c r="E209" s="225"/>
      <c r="F209" s="225"/>
      <c r="G209" s="267" t="s">
        <v>271</v>
      </c>
      <c r="H209" s="267" t="s">
        <v>271</v>
      </c>
      <c r="I209" s="242"/>
      <c r="J209" s="228" t="s">
        <v>287</v>
      </c>
      <c r="K209" s="216" t="s">
        <v>1745</v>
      </c>
      <c r="L209" s="216" t="s">
        <v>1746</v>
      </c>
      <c r="M209" s="216" t="s">
        <v>1747</v>
      </c>
      <c r="N209" s="267" t="s">
        <v>271</v>
      </c>
      <c r="O209" s="225"/>
      <c r="P209" s="241"/>
      <c r="Q209" s="228">
        <v>2</v>
      </c>
      <c r="R209" s="228" t="s">
        <v>288</v>
      </c>
      <c r="S209" s="228">
        <v>5000</v>
      </c>
    </row>
  </sheetData>
  <autoFilter ref="A3:S209" xr:uid="{00000000-0009-0000-0000-000000000000}"/>
  <mergeCells count="19">
    <mergeCell ref="S2:S3"/>
    <mergeCell ref="R2:R3"/>
    <mergeCell ref="N2:N3"/>
    <mergeCell ref="I2:I3"/>
    <mergeCell ref="J2:J3"/>
    <mergeCell ref="K2:K3"/>
    <mergeCell ref="L2:L3"/>
    <mergeCell ref="M2:M3"/>
    <mergeCell ref="H2:H3"/>
    <mergeCell ref="B2:B3"/>
    <mergeCell ref="O2:O3"/>
    <mergeCell ref="P2:P3"/>
    <mergeCell ref="Q2:Q3"/>
    <mergeCell ref="A2:A3"/>
    <mergeCell ref="E1:F1"/>
    <mergeCell ref="E2:F2"/>
    <mergeCell ref="C2:C3"/>
    <mergeCell ref="G2:G3"/>
    <mergeCell ref="D2:D3"/>
  </mergeCells>
  <phoneticPr fontId="3"/>
  <dataValidations count="1">
    <dataValidation type="list" allowBlank="1" showInputMessage="1" showErrorMessage="1" sqref="N4:N5 N163:N164 N144 N166 N159 N157 N155 N153 N150:N151 N148 N146 N204:N1048576 N161 N168 N170 N172 N174:N175 N177 N179 N181:N182 N184 N186 N188:N190 N192:N193 N195:N196 N198:N199 N201:N202 N111:N112 N103:N105 N92:N95 N97 N85:N86 N78:N79 N81 N71:N72 N63:N65 N30:N31 N39 N37 N35 N33 N7:N10 N12 N14 N16:N17 N19 N21 N23:N24 N26 N28 N41:N43 N45 N47 N49:N50 N52 N54 N56:N57 N59 N61 N67 N69 N74 N76 N83 N88 N90 N99 N101 N107 N109 N114 N116 N118:N120" xr:uid="{46FA0E7D-D235-401E-A62F-486E2CDF79DD}"/>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9">
        <x14:dataValidation type="list" allowBlank="1" showInputMessage="1" showErrorMessage="1" xr:uid="{DDBF5D9F-C3B4-4200-9DC2-741176109CE5}">
          <x14:formula1>
            <xm:f>'User-Defined KW Dropdown List'!$C$12:$J$12</xm:f>
          </x14:formula1>
          <xm:sqref>G120 G179 G177 G175 G172 G170 G168 G166 G164 G161 G159 G157 G155 G153 G151 G148 G146 G144</xm:sqref>
        </x14:dataValidation>
        <x14:dataValidation type="list" allowBlank="1" showInputMessage="1" showErrorMessage="1" xr:uid="{5678C077-417F-4836-BB56-84B9F9C91A99}">
          <x14:formula1>
            <xm:f>'ICH-JP CV Dropdown list'!$P$5:$P$19</xm:f>
          </x14:formula1>
          <xm:sqref>H120 H144 H146 H148</xm:sqref>
        </x14:dataValidation>
        <x14:dataValidation type="list" allowBlank="1" showInputMessage="1" showErrorMessage="1" xr:uid="{FE4E01E4-2E44-412F-9DF2-162E1785FEC0}">
          <x14:formula1>
            <xm:f>'ICH-JP CV Dropdown list'!$R$5:$R$10</xm:f>
          </x14:formula1>
          <xm:sqref>I120 I116 I144 I146 I151 I153 I155 I157 I159 I164 I148 I166 I161 I168 I170 I172 I175 I177 I179 I182 I184 I112 I105 I97 I95 I93 I86 I81 I79 I72 I65 I69 I67 I74 I76 I83 I88 I90 I99 I101 I107 I109 I114 I186</xm:sqref>
        </x14:dataValidation>
        <x14:dataValidation type="list" allowBlank="1" showInputMessage="1" showErrorMessage="1" xr:uid="{F614779B-199A-4322-8C14-584C1F350D3A}">
          <x14:formula1>
            <xm:f>'ICH-JP CV Dropdown list'!$S$5:$S$8</xm:f>
          </x14:formula1>
          <xm:sqref>J121:J143 J147 J149 J145 J152 J154 J158 J156 J160 J162 J165 J167 J169 J171 J173 J176 J178 J180 J183 J185 J187 J191 J194 J197 J200 J203 J205:J209 J117 J115 J113 J110 J108 J106 J100 J102 J98 J94 J96 J91 J89 J87 J84 J82 J80 J77 J75 J73 J70 J68 J66 J62 J60 J58 J55 J53 J51 J48 J46 J44 J40 J38 J36 J34 J32 J29 J27 J25 J22 J20 J18 J15 J13 J11 J6</xm:sqref>
        </x14:dataValidation>
        <x14:dataValidation type="list" allowBlank="1" showInputMessage="1" showErrorMessage="1" xr:uid="{E95C8A8A-9D91-48E6-AEF4-A552FB64C6BE}">
          <x14:formula1>
            <xm:f>'ICH-JP CV Dropdown list'!$L$5:$L$91</xm:f>
          </x14:formula1>
          <xm:sqref>N160 N165 N167 N158 N156 N154 N152 N121:N143 N113 N106 N98 N96 N87 N82 N80 N73 N66 N40 N38 N36 N34 N32 N11 N13 N15 N18 N20 N22 N25 N27 N29 N44 N46 N48 N51 N53 N55 N58 N60 N62 N68 N70 N75 N77 N84 N89 N91 N100 N102 N108 N110 N115 N117 N145</xm:sqref>
        </x14:dataValidation>
        <x14:dataValidation type="list" allowBlank="1" showInputMessage="1" showErrorMessage="1" xr:uid="{AAAFFE00-6042-4EB4-A1B8-4BEC5D60117B}">
          <x14:formula1>
            <xm:f>'ICH-JP CV Dropdown list'!$L$5:$L$95</xm:f>
          </x14:formula1>
          <xm:sqref>N203 N147 N149 N162 N169 N171 N173 N176 N178 N180 N183 N185 N187 N191 N194 N197 N200</xm:sqref>
        </x14:dataValidation>
        <x14:dataValidation type="list" allowBlank="1" showInputMessage="1" showErrorMessage="1" xr:uid="{5A63EF0B-7C0C-4ABB-96EA-39C55BC34B07}">
          <x14:formula1>
            <xm:f>'User-Defined KW Dropdown List'!$C$21:$J$21</xm:f>
          </x14:formula1>
          <xm:sqref>P121:P143 P11 P13 P15 P18 P20 P22 P25 P27 P29 P32 P34 P36 P38 P40 P44 P46 P48 P51 P53 P55 P58 P60 P62 P66 P68 P70 P73 P75 P77 P80 P82 P84 P87 P89 P91 P94 P96 P98 P100 P102 P106 P108 P110 P113 P115 P117 P205:P209 P203 P200 P197 P194 P191 P187 P185 P183 P180 P178 P176 P173 P171 P169 P167 P165 P162 P160 P158 P156 P154 P152 P149 P147 P145</xm:sqref>
        </x14:dataValidation>
        <x14:dataValidation type="list" allowBlank="1" showInputMessage="1" showErrorMessage="1" xr:uid="{36252911-A27A-47BB-BC17-FE06C84BBC94}">
          <x14:formula1>
            <xm:f>'ICH-JP CV Dropdown list'!$Q$5:$Q$10</xm:f>
          </x14:formula1>
          <xm:sqref>R121:R143 R152 R145 R147 R149 R154 R156 R158 R160 R165 R167 R162 R169 R171 R173 R176 R178 R180 R183 R185 R187 R191 R194 R197 R200 R203 R205:R209 R113 R106 R98 R96 R94 R87 R82 R80 R73 R66 R40 R38 R36 R34 R32 R117 R11 R13 R15 R18 R20 R22 R25 R27 R29 R44 R46 R48 R51 R53 R55 R58 R60 R62 R68 R70 R75 R77 R84 R89 R91 R100 R102 R108 R110 R115 R6</xm:sqref>
        </x14:dataValidation>
        <x14:dataValidation type="list" allowBlank="1" showInputMessage="1" showErrorMessage="1" xr:uid="{54F283BE-ABE4-49C3-A305-31E27C47C8D4}">
          <x14:formula1>
            <xm:f>'User-Defined KW Dropdown List'!$C$20:$J$20</xm:f>
          </x14:formula1>
          <xm:sqref>O121:O143 O11 O13 O15 O18 O20 O22 O25 O27 O29 O32 O34 O36 O38 O40 O44 O46 O48 O51 O53 O55 O58 O60 O62 O66 O68 O70 O73 O75 O77 O80 O82 O84 O87 O89 O91 O94 O96 O98 O100 O102 O106 O108 O110 O113 O115 O117 O203 O200 O197 O194 O191 O187 O185 O183 O180 O178 O176 O173 O171 O169 O167 O165 O162 O160 O158 O156 O154 O152 O149 O147 O145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143cda-3a02-4db3-85ee-736241d1358a">
      <Terms xmlns="http://schemas.microsoft.com/office/infopath/2007/PartnerControls"/>
    </lcf76f155ced4ddcb4097134ff3c332f>
    <TaxCatchAll xmlns="1b65f757-15a3-4df4-aa49-07d4caa9320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B7C8D90011D84699D84B18F0560655" ma:contentTypeVersion="" ma:contentTypeDescription="Create a new document." ma:contentTypeScope="" ma:versionID="dc8d2e362e26d2978a448877f5b29d72">
  <xsd:schema xmlns:xsd="http://www.w3.org/2001/XMLSchema" xmlns:xs="http://www.w3.org/2001/XMLSchema" xmlns:p="http://schemas.microsoft.com/office/2006/metadata/properties" xmlns:ns2="be143cda-3a02-4db3-85ee-736241d1358a" xmlns:ns3="1b65f757-15a3-4df4-aa49-07d4caa93201" targetNamespace="http://schemas.microsoft.com/office/2006/metadata/properties" ma:root="true" ma:fieldsID="213aae5b7b179b4e8df4869bf6b07771" ns2:_="" ns3:_="">
    <xsd:import namespace="be143cda-3a02-4db3-85ee-736241d1358a"/>
    <xsd:import namespace="1b65f757-15a3-4df4-aa49-07d4caa9320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bjectDetectorVersions"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43cda-3a02-4db3-85ee-736241d1358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47f5443-14e4-4d70-8b98-f8aed8998f33"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65f757-15a3-4df4-aa49-07d4caa9320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9B3D257-1BA7-4D95-A897-2E40FF7582CD}" ma:internalName="TaxCatchAll" ma:showField="CatchAllData" ma:web="{986ffab7-684a-4efc-9fab-26c585e9cf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0824E-BA66-4728-A251-B05A386C1860}">
  <ds:schemaRefs>
    <ds:schemaRef ds:uri="http://schemas.microsoft.com/office/infopath/2007/PartnerControls"/>
    <ds:schemaRef ds:uri="http://purl.org/dc/elements/1.1/"/>
    <ds:schemaRef ds:uri="http://schemas.microsoft.com/office/2006/metadata/properties"/>
    <ds:schemaRef ds:uri="be143cda-3a02-4db3-85ee-736241d1358a"/>
    <ds:schemaRef ds:uri="http://schemas.microsoft.com/office/2006/documentManagement/types"/>
    <ds:schemaRef ds:uri="http://schemas.openxmlformats.org/package/2006/metadata/core-properties"/>
    <ds:schemaRef ds:uri="http://purl.org/dc/dcmitype/"/>
    <ds:schemaRef ds:uri="1b65f757-15a3-4df4-aa49-07d4caa93201"/>
    <ds:schemaRef ds:uri="http://www.w3.org/XML/1998/namespace"/>
    <ds:schemaRef ds:uri="http://purl.org/dc/terms/"/>
  </ds:schemaRefs>
</ds:datastoreItem>
</file>

<file path=customXml/itemProps2.xml><?xml version="1.0" encoding="utf-8"?>
<ds:datastoreItem xmlns:ds="http://schemas.openxmlformats.org/officeDocument/2006/customXml" ds:itemID="{B056045D-875C-44CB-BA3B-1839CA4A6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43cda-3a02-4db3-85ee-736241d1358a"/>
    <ds:schemaRef ds:uri="1b65f757-15a3-4df4-aa49-07d4caa93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5512C8-BB3E-43B9-813C-EA11E3C23C52}">
  <ds:schemaRefs>
    <ds:schemaRef ds:uri="http://schemas.microsoft.com/sharepoint/v3/contenttype/forms"/>
  </ds:schemaRefs>
</ds:datastoreItem>
</file>

<file path=docMetadata/LabelInfo.xml><?xml version="1.0" encoding="utf-8"?>
<clbl:labelList xmlns:clbl="http://schemas.microsoft.com/office/2020/mipLabelMetadata">
  <clbl:label id="{b020b37f-db72-473e-ae54-fb16df408069}" enabled="1" method="Standard" siteId="{705d07a3-2eea-4f3b-ab59-65ca29abeb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11</vt:i4>
      </vt:variant>
    </vt:vector>
  </HeadingPairs>
  <TitlesOfParts>
    <vt:vector size="46" baseType="lpstr">
      <vt:lpstr>項目リスト</vt:lpstr>
      <vt:lpstr>User-Defined KW Dropdown List</vt:lpstr>
      <vt:lpstr>基本情報 方式2 Seq.1</vt:lpstr>
      <vt:lpstr>基本情報 方式2 Seq.2</vt:lpstr>
      <vt:lpstr>M1(Seq.2)</vt:lpstr>
      <vt:lpstr>M2(Seq.2)</vt:lpstr>
      <vt:lpstr>M3(Seq.2)</vt:lpstr>
      <vt:lpstr>M4(Seq.2)</vt:lpstr>
      <vt:lpstr>M5(Seq.2)</vt:lpstr>
      <vt:lpstr>基本情報 Seq.3</vt:lpstr>
      <vt:lpstr>M3(Seq.3)</vt:lpstr>
      <vt:lpstr>M5(Seq.3)</vt:lpstr>
      <vt:lpstr>基本情報 Seq.4</vt:lpstr>
      <vt:lpstr>M1(Seq.4)</vt:lpstr>
      <vt:lpstr>基本情報 Seq.5</vt:lpstr>
      <vt:lpstr>M1(Seq.5)</vt:lpstr>
      <vt:lpstr>M2(Seq.5)</vt:lpstr>
      <vt:lpstr>M3(Seq.5)</vt:lpstr>
      <vt:lpstr>ICH-JP CV Dropdown list</vt:lpstr>
      <vt:lpstr>JP Submission Unit</vt:lpstr>
      <vt:lpstr>JP Category Event</vt:lpstr>
      <vt:lpstr>JP Initial Submission Type</vt:lpstr>
      <vt:lpstr>JP Context of Use</vt:lpstr>
      <vt:lpstr>JP Submission</vt:lpstr>
      <vt:lpstr>JP Product Category</vt:lpstr>
      <vt:lpstr>JP Substance Name Type</vt:lpstr>
      <vt:lpstr>JP Application</vt:lpstr>
      <vt:lpstr>JP Application Reference Reason</vt:lpstr>
      <vt:lpstr>ICH Context of Use</vt:lpstr>
      <vt:lpstr>ICH Document Type</vt:lpstr>
      <vt:lpstr>ICH Duration</vt:lpstr>
      <vt:lpstr>ICH Route of Admin</vt:lpstr>
      <vt:lpstr>ICH Species</vt:lpstr>
      <vt:lpstr>ICH Type of Control</vt:lpstr>
      <vt:lpstr>M5 Original</vt:lpstr>
      <vt:lpstr>'ICH Context of Use'!Print_Area</vt:lpstr>
      <vt:lpstr>'ICH Document Type'!Print_Area</vt:lpstr>
      <vt:lpstr>'ICH Duration'!Print_Area</vt:lpstr>
      <vt:lpstr>'ICH Route of Admin'!Print_Area</vt:lpstr>
      <vt:lpstr>'ICH Species'!Print_Area</vt:lpstr>
      <vt:lpstr>'ICH Type of Control'!Print_Area</vt:lpstr>
      <vt:lpstr>'基本情報 Seq.3'!Print_Area</vt:lpstr>
      <vt:lpstr>'基本情報 Seq.4'!Print_Area</vt:lpstr>
      <vt:lpstr>'基本情報 Seq.5'!Print_Area</vt:lpstr>
      <vt:lpstr>'基本情報 方式2 Seq.1'!Print_Area</vt:lpstr>
      <vt:lpstr>'基本情報 方式2 Seq.2'!Print_Area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2022-03-10T23:50:28Z</dcterms:created>
  <dcterms:modified xsi:type="dcterms:W3CDTF">2024-04-08T06:45:36Z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0x01010005B7C8D90011D84699D84B18F0560655</vt:lpwstr>
  </property>
  <property fmtid="{D5CDD505-2E9C-101B-9397-08002B2CF9AE}" pid="3" name="MediaServiceImageTags">
    <vt:lpwstr/>
  </property>
  <property fmtid="{D5CDD505-2E9C-101B-9397-08002B2CF9AE}" pid="4" name="MSIP_Label_b020b37f-db72-473e-ae54-fb16df408069_Enabled">
    <vt:lpwstr>true</vt:lpwstr>
  </property>
  <property fmtid="{D5CDD505-2E9C-101B-9397-08002B2CF9AE}" pid="5" name="MSIP_Label_b020b37f-db72-473e-ae54-fb16df408069_SetDate">
    <vt:lpwstr>2024-01-30T02:33:08Z</vt:lpwstr>
  </property>
  <property fmtid="{D5CDD505-2E9C-101B-9397-08002B2CF9AE}" pid="6" name="MSIP_Label_b020b37f-db72-473e-ae54-fb16df408069_Method">
    <vt:lpwstr>Standard</vt:lpwstr>
  </property>
  <property fmtid="{D5CDD505-2E9C-101B-9397-08002B2CF9AE}" pid="7" name="MSIP_Label_b020b37f-db72-473e-ae54-fb16df408069_Name">
    <vt:lpwstr>General</vt:lpwstr>
  </property>
  <property fmtid="{D5CDD505-2E9C-101B-9397-08002B2CF9AE}" pid="8" name="MSIP_Label_b020b37f-db72-473e-ae54-fb16df408069_SiteId">
    <vt:lpwstr>705d07a3-2eea-4f3b-ab59-65ca29abeb26</vt:lpwstr>
  </property>
  <property fmtid="{D5CDD505-2E9C-101B-9397-08002B2CF9AE}" pid="9" name="MSIP_Label_b020b37f-db72-473e-ae54-fb16df408069_ActionId">
    <vt:lpwstr>381b3fb8-d01a-40d4-a025-a3e131fdc9f4</vt:lpwstr>
  </property>
  <property fmtid="{D5CDD505-2E9C-101B-9397-08002B2CF9AE}" pid="10" name="MSIP_Label_b020b37f-db72-473e-ae54-fb16df408069_ContentBits">
    <vt:lpwstr>0</vt:lpwstr>
  </property>
  <property fmtid="{D5CDD505-2E9C-101B-9397-08002B2CF9AE}" pid="11" name="MSIP_Label_bea66b2b-af80-48b6-873b-d341d3035cfa_Enabled">
    <vt:lpwstr>true</vt:lpwstr>
  </property>
  <property fmtid="{D5CDD505-2E9C-101B-9397-08002B2CF9AE}" pid="12" name="MSIP_Label_bea66b2b-af80-48b6-873b-d341d3035cfa_SetDate">
    <vt:lpwstr>2024-04-08T06:45:17Z</vt:lpwstr>
  </property>
  <property fmtid="{D5CDD505-2E9C-101B-9397-08002B2CF9AE}" pid="13" name="MSIP_Label_bea66b2b-af80-48b6-873b-d341d3035cfa_Method">
    <vt:lpwstr>Standard</vt:lpwstr>
  </property>
  <property fmtid="{D5CDD505-2E9C-101B-9397-08002B2CF9AE}" pid="14" name="MSIP_Label_bea66b2b-af80-48b6-873b-d341d3035cfa_Name">
    <vt:lpwstr>Proprietary</vt:lpwstr>
  </property>
  <property fmtid="{D5CDD505-2E9C-101B-9397-08002B2CF9AE}" pid="15" name="MSIP_Label_bea66b2b-af80-48b6-873b-d341d3035cfa_SiteId">
    <vt:lpwstr>63982aff-fb6c-4c22-973b-70e4acfb63e6</vt:lpwstr>
  </property>
  <property fmtid="{D5CDD505-2E9C-101B-9397-08002B2CF9AE}" pid="16" name="MSIP_Label_bea66b2b-af80-48b6-873b-d341d3035cfa_ActionId">
    <vt:lpwstr>3cb4515c-1458-475a-b7f9-82a41b03d089</vt:lpwstr>
  </property>
  <property fmtid="{D5CDD505-2E9C-101B-9397-08002B2CF9AE}" pid="17" name="MSIP_Label_bea66b2b-af80-48b6-873b-d341d3035cfa_ContentBits">
    <vt:lpwstr>0</vt:lpwstr>
  </property>
</Properties>
</file>